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externalLinks/externalLink1.xml" ContentType="application/vnd.openxmlformats-officedocument.spreadsheetml.externalLink+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3040" windowHeight="9372" firstSheet="12" activeTab="17"/>
  </bookViews>
  <sheets>
    <sheet name="收入支出决算总表" sheetId="2" r:id="rId2"/>
    <sheet name="收入决算表" sheetId="3" r:id="rId3"/>
    <sheet name="支出决算表" sheetId="4" r:id="rId4"/>
    <sheet name="财政拨款收入支出决算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 name="部门整体支出绩效自评情况" sheetId="11" r:id="rId11"/>
    <sheet name="部门整体支出绩效自评表" sheetId="12" r:id="rId12"/>
    <sheet name="项目支出绩效自评表-水利保障" sheetId="13" r:id="rId13"/>
    <sheet name="项目支出绩效自评表-水资源节约管理与保护" sheetId="14" r:id="rId14"/>
    <sheet name="项目支出绩效自评表-水土保持" sheetId="15" r:id="rId15"/>
    <sheet name="项目支出绩效自评表-水文测报、水质监测" sheetId="16" r:id="rId16"/>
    <sheet name="项目支出绩效自评表-水利专项" sheetId="17" r:id="rId17"/>
    <sheet name="项目支出绩效自评表-爱心水窖" sheetId="18" r:id="rId18"/>
    <sheet name="项目支出绩效自评表-河湖管护" sheetId="19" r:id="rId19"/>
  </sheets>
  <externalReferences>
    <externalReference r:id="rId22"/>
  </externalReferences>
  <definedNames/>
  <calcPr fullCalcOnLoad="1"/>
</workbook>
</file>

<file path=xl/sharedStrings.xml><?xml version="1.0" encoding="utf-8"?>
<sst xmlns="http://schemas.openxmlformats.org/spreadsheetml/2006/main" count="3312" uniqueCount="909">
  <si>
    <t>收入支出决算总表</t>
  </si>
  <si>
    <t>公开01</t>
  </si>
  <si>
    <t>部门：云南省水利厅</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</si>
  <si>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</si>
  <si>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</si>
  <si>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</si>
  <si>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</si>
  <si>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</si>
  <si>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</si>
  <si>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</si>
  <si>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</si>
  <si>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</si>
  <si>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</si>
  <si>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</si>
  <si>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</si>
  <si>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</si>
  <si>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</si>
  <si>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</si>
  <si>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</si>
  <si>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</si>
  <si>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</si>
  <si>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</si>
  <si>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</si>
  <si>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</si>
  <si>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</si>
  <si>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</si>
  <si>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</si>
  <si>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</si>
  <si>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</si>
  <si>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</si>
  <si>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</si>
  <si>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</si>
  <si>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</si>
  <si>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</si>
  <si>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</si>
  <si>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</si>
  <si>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</si>
  <si>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</si>
  <si>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</si>
  <si>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</si>
  <si>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</si>
  <si>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</si>
  <si>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</si>
  <si>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</si>
  <si>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</si>
  <si>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</si>
  <si>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</si>
  <si>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</si>
  <si>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</si>
  <si>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</si>
  <si>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</si>
  <si>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</si>
  <si>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</si>
  <si>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</si>
  <si>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</si>
  <si>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</si>
  <si>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</si>
  <si>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</si>
  <si>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</si>
  <si>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</si>
  <si>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</si>
  <si>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</si>
  <si>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</si>
  <si>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</si>
  <si>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</si>
  <si>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</si>
  <si>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</si>
  <si>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</si>
  <si>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</si>
  <si>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</si>
  <si>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</si>
  <si>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</si>
  <si>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</si>
  <si>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</si>
  <si>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</si>
  <si>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</si>
  <si>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</si>
  <si>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</si>
  <si>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</si>
  <si>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</si>
  <si>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</si>
  <si>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</si>
  <si>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</si>
  <si>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</si>
  <si>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</si>
  <si>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</si>
  <si>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</si>
  <si>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</si>
  <si>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</si>
  <si>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</si>
  <si>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</si>
  <si>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</si>
  <si>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</si>
  <si>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</si>
  <si>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</si>
  <si>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</si>
  <si>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</si>
  <si>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</si>
  <si>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</si>
  <si>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</si>
  <si>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</si>
  <si>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</si>
  <si>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</si>
  <si>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</si>
  <si>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</si>
  <si>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</si>
  <si>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</si>
  <si>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</si>
  <si>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</si>
  <si>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</si>
  <si>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</si>
  <si>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</si>
  <si>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</si>
  <si>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</si>
  <si>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</si>
  <si>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</si>
  <si>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</si>
  <si>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</si>
  <si>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</si>
  <si>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</si>
  <si>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</si>
  <si>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</si>
  <si>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</si>
  <si>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</si>
  <si>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</si>
  <si>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</si>
  <si>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</si>
  <si>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</si>
  <si>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</si>
  <si>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</si>
  <si>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</si>
  <si>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20136</t>
  </si>
  <si>
    <t>其他共产党事务支出</t>
  </si>
  <si>
    <t>2013699</t>
  </si>
  <si>
    <t xml:space="preserve">  其他共产党事务支出</t>
  </si>
  <si>
    <t>206</t>
  </si>
  <si>
    <t>科学技术支出</t>
  </si>
  <si>
    <t>20603</t>
  </si>
  <si>
    <t>应用研究</t>
  </si>
  <si>
    <t>2060301</t>
  </si>
  <si>
    <t xml:space="preserve">  机构运行</t>
  </si>
  <si>
    <t>20604</t>
  </si>
  <si>
    <t>技术研究与开发</t>
  </si>
  <si>
    <t>2060499</t>
  </si>
  <si>
    <t xml:space="preserve">  其他技术研究与开发支出</t>
  </si>
  <si>
    <t>20699</t>
  </si>
  <si>
    <t>其他科学技术支出</t>
  </si>
  <si>
    <t>2069999</t>
  </si>
  <si>
    <t xml:space="preserve">  其他科学技术支出</t>
  </si>
  <si>
    <t>208</t>
  </si>
  <si>
    <t>社会保障和就业支出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</si>
  <si>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</si>
  <si>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</si>
  <si>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</si>
  <si>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</si>
  <si>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</si>
  <si>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</si>
  <si>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</si>
  <si>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</si>
  <si>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</si>
  <si>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</si>
  <si>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</si>
  <si>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</si>
  <si>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</si>
  <si>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</si>
  <si>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</si>
  <si>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</si>
  <si>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210</t>
  </si>
  <si>
    <t>卫生健康支出</t>
  </si>
  <si>
    <t>21011</t>
  </si>
  <si>
    <t>行政事业单位医疗</t>
  </si>
  <si>
    <t>2101102</t>
  </si>
  <si>
    <t xml:space="preserve">  事业单位医疗</t>
  </si>
  <si>
    <t>2101103</t>
  </si>
  <si>
    <t xml:space="preserve">  公务员医疗补助</t>
  </si>
  <si>
    <t>2101199</t>
  </si>
  <si>
    <t xml:space="preserve">  其他行政事业单位医疗支出</t>
  </si>
  <si>
    <t>211</t>
  </si>
  <si>
    <t>节能环保支出</t>
  </si>
  <si>
    <t>21103</t>
  </si>
  <si>
    <t>污染防治</t>
  </si>
  <si>
    <t>2110302</t>
  </si>
  <si>
    <t xml:space="preserve">  水体</t>
  </si>
  <si>
    <t>213</t>
  </si>
  <si>
    <t>农林水支出</t>
  </si>
  <si>
    <t>21303</t>
  </si>
  <si>
    <t>水利</t>
  </si>
  <si>
    <t>2130301</t>
  </si>
  <si>
    <t xml:space="preserve">  行政运行</t>
  </si>
  <si>
    <t>2130303</t>
  </si>
  <si>
    <t xml:space="preserve">  机关服务</t>
  </si>
  <si>
    <t>2130304</t>
  </si>
  <si>
    <t xml:space="preserve">  水利行业业务管理</t>
  </si>
  <si>
    <t>2130305</t>
  </si>
  <si>
    <t xml:space="preserve">  水利工程建设</t>
  </si>
  <si>
    <t>2130308</t>
  </si>
  <si>
    <t xml:space="preserve">  水利前期工作</t>
  </si>
  <si>
    <t>2130310</t>
  </si>
  <si>
    <t xml:space="preserve">  水土保持</t>
  </si>
  <si>
    <t>2130311</t>
  </si>
  <si>
    <t xml:space="preserve">  水资源节约管理与保护</t>
  </si>
  <si>
    <t>2130312</t>
  </si>
  <si>
    <t xml:space="preserve">  水质监测</t>
  </si>
  <si>
    <t>2130313</t>
  </si>
  <si>
    <t xml:space="preserve">  水文测报</t>
  </si>
  <si>
    <t>2130314</t>
  </si>
  <si>
    <t xml:space="preserve">  防汛</t>
  </si>
  <si>
    <t>2130315</t>
  </si>
  <si>
    <t xml:space="preserve">  抗旱</t>
  </si>
  <si>
    <t>2130316</t>
  </si>
  <si>
    <t xml:space="preserve">  农村水利</t>
  </si>
  <si>
    <t>2130333</t>
  </si>
  <si>
    <t xml:space="preserve">  信息管理</t>
  </si>
  <si>
    <t>2130399</t>
  </si>
  <si>
    <t xml:space="preserve">  其他水利支出</t>
  </si>
  <si>
    <t>21399</t>
  </si>
  <si>
    <t>其他农林水支出</t>
  </si>
  <si>
    <t>2139999</t>
  </si>
  <si>
    <t xml:space="preserve">  其他农林水支出</t>
  </si>
  <si>
    <t>221</t>
  </si>
  <si>
    <t>住房保障支出</t>
  </si>
  <si>
    <t>22102</t>
  </si>
  <si>
    <t>住房改革支出</t>
  </si>
  <si>
    <t>2210201</t>
  </si>
  <si>
    <t xml:space="preserve">  住房公积金</t>
  </si>
  <si>
    <t>注：本表反映部门本年度取得的各项收入情况。</t>
  </si>
  <si>
    <t>支出决算表</t>
  </si>
  <si>
    <t>公开03</t>
  </si>
  <si>
    <t>基本支出</t>
  </si>
  <si>
    <t>项目支出</t>
  </si>
  <si>
    <t>上缴上级支出</t>
  </si>
  <si>
    <t>经营支出</t>
  </si>
  <si>
    <t>对附属单位补助支出</t>
  </si>
  <si>
    <t>20110</t>
  </si>
  <si>
    <t>人力资源事务</t>
  </si>
  <si>
    <t>2011099</t>
  </si>
  <si>
    <t xml:space="preserve">  其他人力资源事务支出</t>
  </si>
  <si>
    <t>20199</t>
  </si>
  <si>
    <t>其他一般公共服务支出</t>
  </si>
  <si>
    <t>2019999</t>
  </si>
  <si>
    <t xml:space="preserve">  其他一般公共服务支出</t>
  </si>
  <si>
    <t>20602</t>
  </si>
  <si>
    <t>基础研究</t>
  </si>
  <si>
    <t>2060206</t>
  </si>
  <si>
    <t xml:space="preserve">  专项基础科研</t>
  </si>
  <si>
    <t>20607</t>
  </si>
  <si>
    <t>科学技术普及</t>
  </si>
  <si>
    <t>2060702</t>
  </si>
  <si>
    <t xml:space="preserve">  科普活动</t>
  </si>
  <si>
    <t>20609</t>
  </si>
  <si>
    <t>科技重大项目</t>
  </si>
  <si>
    <t>2060902</t>
  </si>
  <si>
    <t xml:space="preserve">  重点研发计划</t>
  </si>
  <si>
    <t>2130335</t>
  </si>
  <si>
    <t xml:space="preserve">  农村人畜饮水</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</si>
  <si>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</si>
  <si>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</si>
  <si>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</si>
  <si>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</si>
  <si>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</si>
  <si>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</si>
  <si>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</si>
  <si>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</si>
  <si>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</si>
  <si>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</si>
  <si>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</si>
  <si>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</si>
  <si>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</si>
  <si>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</si>
  <si>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</si>
  <si>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</si>
  <si>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</si>
  <si>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</si>
  <si>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</si>
  <si>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</si>
  <si>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</si>
  <si>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</si>
  <si>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</si>
  <si>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</si>
  <si>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</si>
  <si>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</si>
  <si>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</si>
  <si>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</si>
  <si>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</si>
  <si>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</si>
  <si>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</si>
  <si>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2130302</t>
  </si>
  <si>
    <t xml:space="preserve">  一般行政管理事务</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</si>
  <si>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</si>
  <si>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</si>
  <si>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</si>
  <si>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</si>
  <si>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</si>
  <si>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</si>
  <si>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</si>
  <si>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</si>
  <si>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</si>
  <si>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</si>
  <si>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</si>
  <si>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</si>
  <si>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</si>
  <si>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</si>
  <si>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</si>
  <si>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</si>
  <si>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</si>
  <si>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</si>
  <si>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</si>
  <si>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</si>
  <si>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</si>
  <si>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</si>
  <si>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</si>
  <si>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</si>
  <si>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</si>
  <si>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</si>
  <si>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</si>
  <si>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</si>
  <si>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</si>
  <si>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</si>
  <si>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</si>
  <si>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</si>
  <si>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</si>
  <si>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</si>
  <si>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</si>
  <si>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</si>
  <si>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</si>
  <si>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</si>
  <si>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</si>
  <si>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</si>
  <si>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</si>
  <si>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</si>
  <si>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</si>
  <si>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</si>
  <si>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</si>
  <si>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</si>
  <si>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</si>
  <si>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</si>
  <si>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</si>
  <si>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</si>
  <si>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</si>
  <si>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</si>
  <si>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</si>
  <si>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</si>
  <si>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</si>
  <si>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</si>
  <si>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</si>
  <si>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</si>
  <si>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</si>
  <si>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</si>
  <si>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</si>
  <si>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</si>
  <si>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</si>
  <si>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</si>
  <si>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</si>
  <si>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</si>
  <si>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</si>
  <si>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</si>
  <si>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</si>
  <si>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</si>
  <si>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</si>
  <si>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</si>
  <si>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</si>
  <si>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</si>
  <si>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</si>
  <si>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</si>
  <si>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</si>
  <si>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</si>
  <si>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</si>
  <si>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</si>
  <si>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</si>
  <si>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</si>
  <si>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</si>
  <si>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</si>
  <si>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</si>
  <si>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</si>
  <si>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</si>
  <si>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</si>
  <si>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</si>
  <si>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</si>
  <si>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</si>
  <si>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</si>
  <si>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</si>
  <si>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</si>
  <si>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</si>
  <si>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</si>
  <si>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</si>
  <si>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</si>
  <si>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</si>
  <si>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</si>
  <si>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</si>
  <si>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</si>
  <si>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</si>
  <si>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</si>
  <si>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</si>
  <si>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</si>
  <si>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</si>
  <si>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</si>
  <si>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</si>
  <si>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</si>
  <si>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</si>
  <si>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</si>
  <si>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</si>
  <si>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</si>
  <si>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</si>
  <si>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</si>
  <si>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</si>
  <si>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</si>
  <si>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</si>
  <si>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</si>
  <si>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</si>
  <si>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</si>
  <si>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</si>
  <si>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</si>
  <si>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</si>
  <si>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</si>
  <si>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</si>
  <si>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</si>
  <si>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</si>
  <si>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</si>
  <si>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</si>
  <si>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</si>
  <si>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</si>
  <si>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</si>
  <si>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</si>
  <si>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</si>
  <si>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</si>
  <si>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</si>
  <si>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</si>
  <si>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</si>
  <si>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</si>
  <si>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</si>
  <si>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</si>
  <si>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</si>
  <si>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</si>
  <si>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</si>
  <si>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</si>
  <si>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</si>
  <si>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</si>
  <si>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</si>
  <si>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</si>
  <si>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</si>
  <si>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</si>
  <si>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</si>
  <si>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</si>
  <si>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</si>
  <si>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</si>
  <si>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</si>
  <si>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</si>
  <si>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</si>
  <si>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</si>
  <si>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</si>
  <si>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</si>
  <si>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</si>
  <si>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</si>
  <si>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</si>
  <si>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</si>
  <si>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</si>
  <si>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</si>
  <si>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</si>
  <si>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</si>
  <si>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</si>
  <si>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</si>
  <si>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</si>
  <si>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</si>
  <si>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</si>
  <si>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</si>
  <si>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</si>
  <si>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</si>
  <si>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</si>
  <si>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</si>
  <si>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</si>
  <si>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</si>
  <si>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</si>
  <si>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t>
  </si>
  <si>
    <t>21369</t>
  </si>
  <si>
    <t>国家重大水利工程建设基金安排的支出</t>
  </si>
  <si>
    <t>2136999</t>
  </si>
  <si>
    <t xml:space="preserve">  其他重大水利工程建设基金支出</t>
  </si>
  <si>
    <t>注：本表反映部门本年度政府性基金预算财政拨款的收支和年初、年末结转结余情况。因年初无政府性基金财政拨款预算，本年无政府性基金财政拨款收入和支出，故本表无数据。</t>
  </si>
  <si>
    <t>注：本表反映部门本年度政府性基金预算财政拨款的收支和年初、年末结转结余情况。</t>
  </si>
  <si>
    <t>国有资本经营预算财政拨款收入支出决算表</t>
  </si>
  <si>
    <t>公开08</t>
  </si>
  <si>
    <t>结转</t>
  </si>
  <si>
    <t>结余</t>
  </si>
  <si>
    <t>注：本表反映部门本年度国有资本经营预算财政拨款的收支和年初、年末结转结余情况。因年初无国有资本经营财政拨款预算，本年无国有资本经营预算财政拨款收入和支出，故本表无数据。</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</si>
  <si>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</si>
  <si>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</si>
  <si>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</si>
  <si>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</si>
  <si>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</si>
  <si>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</si>
  <si>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</si>
  <si>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</si>
  <si>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</si>
  <si>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</si>
  <si>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</si>
  <si>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</si>
  <si>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</si>
  <si>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</si>
  <si>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</si>
  <si>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</si>
  <si>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</si>
  <si>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</si>
  <si>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</si>
  <si>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</si>
  <si>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</si>
  <si>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</si>
  <si>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</si>
  <si>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</si>
  <si>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</si>
  <si>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</si>
  <si>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</si>
  <si>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</si>
  <si>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</si>
  <si>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</si>
  <si>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</si>
  <si>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</si>
  <si>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</si>
  <si>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因公出国经费未发生，故决算数为0；年初无公务用车购置费预算，故公务用车购置费预算数和决算数均为0。</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</si>
  <si>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</si>
  <si>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</si>
  <si>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</si>
  <si>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</si>
  <si>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</si>
  <si>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1.职能职责。根据《云南省人民政府办公厅关于印发云南省水利厅主要职责内设机构和人员编制规定的通知》和《云南省委办公厅 云南省人民政府办公厅关于调整省水利厅职责机构编制的通知》，明确主要职能职责如下：（1）负责保障水资源的合理开发利用和保护工作（不包含水资源调查、确权登记管理、水功能区划、排污口设置管理、流域水环境保护）；（2）负责生活、生产经营和生态环境用水的统筹兼顾和保障；（3）负责防洪抗旱工作：包括洪涝灾害和干旱灾害预防；（3）负责防洪抗旱工作：包括洪涝灾害和干旱灾害预防；（5）负责防治水土流失；（6）负责重大涉水违法事件的查处，协调、仲裁跨州（市）水事纠纷，指导水政监察和水行政执法工作；（7）依法负责水利行业安全生产工作，组织、指导水库、水电站大坝的安全监管，指导水利建设市场的监督管理，组织实施水利工程建设的监督；（8）开展水利科技和水利涉外事务；（9）负责农村水利管理和改革。组织开展大中型灌排工程建设与改造，指导农村饮水安全工程建设管理工作，指导节水灌溉有关工作；指导农村电气化、农村小水电增效扩容；承担牧区水利工作。（10）指导相关工作，包括水文工作；水利设施、水域及其岸线的管理与保护；指导重要江河、湖泊及河口、滩涂的治理和开发；水利工程建设与运行管理，组织实施具有控制性的或跨州（市）及跨流域的重要水利工程建设与运行管理。2.组织机构及人员情况。（1）组织机构：省水利厅共有15个内设处室、8个直属单位。厅内设15个处室分别是：办公室、河（湖）长处、规计处、政法处、资财处、水资源处、建管处、水保处、农村水利水电处、监督处、水旱灾害防御处、科外处、机关党委（人事处）、工管局、离退办；下设8家直属单位分别是：水文局、设计院、水科院、水电局、评审中心、建安中心、水保站、调水中心。与上年相比无变化。（2）截至2020年底，在职实有1517人，其中：行政人员106人。</t>
  </si>
  <si>
    <t>（二）部门绩效目标的设立情况</t>
  </si>
  <si>
    <t>1.完成水利投资200亿元以上；重点水网工程新开工建设50件；新增水库供水能力2亿立方米；完成年末全省坝塘蓄水量80亿立方米。2.完成水资源公报及年报编制；完成19个水源地达标评价；完成水资源费征收15亿元以上；向滇池补充生态水量5.6亿立方米。3.巩固提升20万人以上农村人口饮水安全；维修养护农村供水工程1000处；农村集中式供水率85%以上；新增有效灌溉面积150万亩；自来水普及率80%以上。4.完成小型水库除险加固143座；完成129个县的山洪灾害防治任务量；中小河流治理长度83.3公里；防汛值守天数大于等于180天。5.完成水土流失治理4700平方公里；完成43个水土保持监测站点运行维护任务；征收水土保持补偿费8000万元以上。6.完成4件在建大型工程质量监督巡查；完成25件中小型骨干水利工程质量监督巡查；完成25件重点项目安全监督巡查；完成30件重点水源工程竣工验收。7.完成2项水利科技新技术推广研究；开展1次水利新技术科技推介会。8.完成水质监测1704次；完成13个水位站运行维护；完成156个水文站运行维护；完成875个雨量站运行维护。9.万元GDP用水量较2015年下降29%以上；万元工业增加值用水总量较2015年下降30%以上；农业灌溉用水有效利用系数0.492以上；洪涝灾害年均直接经济损失占同期GDP比重均降低到0.6%以下，干旱灾害年均直接经济损失占同期GDP比重均降低到0.8%以下。10.未出现质量事故；水利安全责任事故死亡人数10人以下；水事纠纷（案件）调处（结案）率达到85%以上；无因水事纠纷和水利建设而引发群体性事件。11.确保完成水功能区限制纳污红线控制在国家对云南省水功能区限制纳污红线控制目标；用水总量控制在216.18亿立方米以下；重要江河湖泊水功能区水质达标率达到87%以上。12.社会公众或服务对象满意度：满意率达到90%以上。</t>
  </si>
  <si>
    <t>（三）部门整体收支情况</t>
  </si>
  <si>
    <t>2020年我厅收入总计94,756.08万元，其中：一般公共预算财政拨款38,744.70万元、事业收入34,632.38万元、经营收入6.47万元、其他收入1,749.44万元、上年结转19,623.09万元。本年支出74,545.97万元，其中：基本支出35,842.22万元、项目支出38,700.85万元、经营支出2.90万元；结余分配3,550.64万元；年末结转16,659.47万元。1.基本支出安排及使用情况。下达我厅2020年基本支出年初预算37,024.07万元，2020年基本支出决算金额为35,842.22万元，较年初预算数37,024.07万元，调整预算数1,181.85万元。（1）工资福利支出32,248.58万元，节约预算1,095.53万元。（2）商品和服务支出3,253.52万元，节约预算399.86万元。（3）对个人和家庭的补助支出334.81万元，超预算308.23万元，超预算的主要原因是省社保局统一拨付的离休人员工资、抚恤费等245.62万元未包括在部门预算批复中，但在决算报表编制时要求纳入各单位的决算报表，造成了部门预算数与决算数存在一定差异。（4）其他资本性支出5.31万元。2.省本级项目支出安排及使用情况。2020年预算批复我厅省本级项目支出预算65,924.42万元（含爱心水窖年初预算数17,082.10万元）。2020年项目实际支出合计38,700.85万元，其中：财政拨款支出10,792.00万元、其他资金支出27,908.85万元。3.省对下转移支付安排及使用情况，2020年初预算批复省对下转移支付15,000.00万元。4.“三公”经费支出安排及使用情况。2020年我厅“三公”经费财政拨款预算数为483.33万元，决算数为232.58万元。</t>
  </si>
  <si>
    <t>（四）部门预算管理制度建设情况</t>
  </si>
  <si>
    <t>（四）部门预算管理制度建设情况。为加强预算管理，落实部门预算资金绩效管理责任，提高资金使用效益，保障资金使用安全，制定了《云南省水利厅预算管理办法》、《云南省水利厅省本级资金预算执行考核暂行办法》、《云南省水利厅部门预算资金绩效管理暂行办法》等预算管理办法；为确保部门预算执行均衡、安全、有效，我厅制定了财务管理、经费支出管理和资产管理等方面的管理制度。财务管理方面的制度为《云南省水利厅机关财务管理办法》、《云南省水利厅办公室关于全面实行公务卡结算的通知》等；经费支出管理方面的制度为《云南省党政机关国内公务接待管理实施办法》、《云南省水利厅机关车辆及驾驶员管理规定》，并下发了《云南省水利厅关于严格执行&lt;云南省省级机关差旅费管理办法&gt;的通知》（云水资财〔2014〕30号）、《云南省水利厅关于严格执行&lt;云南省省级机关会议费管理办法&gt;的通知》（云水资财〔2014〕31号）。为加强水利科学技术经费管理，推动水利科学技术进步和水利科技创新，促进水利可持续发展，修订了《云南省水利科学技术经费筹集与使用管理办法》；为从项目立项、实施及管理方面进行全面规范，给项目实施提供政策依据，下发了《云南省水土流失防治费及水土保持设施补偿费的征收标准和使用管理暂行办法》、《云南省水利厅关于印发云南省省级水资源费项目管理及资金使用指南的通知》、《云南省水利厅 云南省财政厅关于印发云南省水利专项转移支付资金管理办法的通知》等文件；为加强中央财政水利发展资金管理，促进我省水利改革发展，2018年我厅与省财政厅联合下发了《云南省中央财政水利发展资金使用管理实施细则》。</t>
  </si>
  <si>
    <t>（五）严控“三公经费”支出情况</t>
  </si>
  <si>
    <t>我厅严格执行中央八项规定和厉行节约要求，贯彻落实政府过紧日子要求，以及2020年受新冠疫情影响，各单位严格控制“三公”经费支出。2020年我厅“三公”经费财政拨款预算数为483.33万元，决算数为232.58万元。2020年“三公”经费决算数比预算数减少250.75万元，减少幅度为51.88%；2020年“三公”经费决算数比2019年“三公”经费决算数减少126.70万元，减少幅度为35.26%。</t>
  </si>
  <si>
    <t>二、绩效自评工作情况</t>
  </si>
  <si>
    <t>（一）绩效自评的目的</t>
  </si>
  <si>
    <t>通过开展部门整体支出绩效自评，促进我厅从整体上提升预算绩效管理工作水平，加强财政支出管理，强化部门支出责任，规范资金管理行为，提高财政资金使用效益，保障部门更好地履行职责。</t>
  </si>
  <si>
    <t>（二）自评组织过程</t>
  </si>
  <si>
    <t>1.前期准备</t>
  </si>
  <si>
    <t>为了顺利推进本次自评工作，根据《云南省财政厅关于开展 2020年度省级部门整体和项目预算支出绩效自评工作的通知》（云财绩〔2021〕6号）关于绩效自评的要求，我厅分别以《云南省水利厅关于开展2020年度部门整体支出绩效和项目支出绩效自评工作的通知》《云南省水利厅关于开展2020年度水利专项、河湖管理范围划定、省级防汛抗旱水毁修复救灾资金绩效自评工作的通知》明确了责任分工、评价指标体系、评价项目范围和工作步骤等。</t>
  </si>
  <si>
    <t>2.组织实施</t>
  </si>
  <si>
    <t>本次部门整体支出绩效自评做到自评全覆盖，采用了审阅项目资料、现场评价、问卷调查、对比分析、定量与定性分析、综合评判相结合的绩效评价方法，并本着遵循“定量为主，定性为辅”的原则。为构建尽量切合实际、能够实施操作、评价结果趋于客观公正的绩效评价指标体系，绩效自评工作组在学习相关文件精神、收集基础资料、分析相关要求的基础上，制定了2020年度部门整体支出绩效自评指标体系。制定的指标体系基本达到了评价指标全面、评价要点切合实际、评价标准有据可依、评价操作可行的要求。</t>
  </si>
  <si>
    <t>三、评价情况分析及综合评价结论</t>
  </si>
  <si>
    <t>我厅绩效自评工作组按照《云南省财政厅关于开展 2020年度省级部门整体和项目预算支出绩效自评工作的通知》（云财绩〔2021〕6号）的要求进行自评，2020年部门整体支出绩效评价相关指标完成较好。具体情况如下：（一）投入情况分析，投入指标设置目标设定、预算配置2个二级指标，包括绩效目标合理性、绩效指标明确性、在职人员控制率、“三公”经费变动率4个三级指标。指标全部完成，完成率100%。（二）过程情况分析，过程指标设置预算执行、预算管理、资产管理3个二级指标，并细化、量化为13个三个指标。所有指标均实现预期目标，完成率100%。（三）产出情况分析，产出指标设置水利保障、水资源管理和水生态文明建设、农村水利发展、防灾减灾能力、防治水土流失、水利监督管理、水利科技、水文工作等8个二级指标，并结合部门实际进一步细化量化设置了30个三级指标。完成指标28个，未完成指标2个，完成率93.33%。（四）效果情况分析，效果指标下设经济效益、社会效益、生态效益、满意度指标等4个效果指标，并结合部门实际进一步细化量化设置了13个三级指标。所有指标均达到预期指标值，完成率100%。</t>
  </si>
  <si>
    <t>四、存在的问题和整改情况</t>
  </si>
  <si>
    <t>（一）存在的主要问题。1. 预算管理存在不足，有待进一步提升，（1）部门年度决算和预算批复有一定差距，部门年度决算数与年初预算批复数存在一定差距，调整预算数为8,192.41万元。（2）部分项目资金结转年限较长，资金使用效率有待提高。省水文局及分局年末结转资金中有491.84万元为2018年及以前下达的项目资金，占全厅年末项目支出财政拨款结转和结余资金的94.33%，结转年限较长。2.部分绩效目标未完成。在自评过程中发现，向滇池补充生态水绩效目标5.6亿立方米，实际完成3.05亿立方米，尚有2.55亿立方米未完成。新增有效灌溉面积绩效目标150万亩，实际完成53.63万亩，尚有96.37万亩未完成。（二）整改情况。1. 加强预算管理工作，提高预算执行效果。一是进一步细化预算编制，提高预算申报质量，编制预算时将支出编制到最末一级支出经济科目，提高预算可执行程度；二是与直属单位加强沟通协调，安排资金时充分征求有关直属单位意见，了解各单位资金需求，切实做到按需分配。三是加强对预算执行过程的控制与执行结果的反馈，建立完善项目执行进度季度报告制度，并建立完善项目预算数据信息库，为提高预算编制的精确度提供数据基础；四是加强业务指导和监督检查，及时督促项目实施，同时针对跟踪中发现的项目执行进度缓慢的单位，进行约谈，协调解决实施中的难点和问题，共同推进项目实施，督促加快支付进度。2.加强绩效目标管理，确保绩效目标如期完成。一是进一步加强项目日常管理，准确掌握项目基本情况，合理设置绩效目标，确保设置的绩效目标能实现并较大偏差。二是按照“谁支出，谁负责”的原则，严格落实绩效管理主体责任，在项目实施过程中主管业务处室应按照对口管理的原则，加强对项目实施进度的监督指导和管理，实现绩效目标实现程度和预算执行进度的动态监控，及时发现问题并进行纠偏改进，确保项目绩效目标如期实现。</t>
  </si>
  <si>
    <t>五、绩效自评结果应用</t>
  </si>
  <si>
    <t>我厅高度重视整体支出绩效评价结果的应用，绩效评价结果的运用是将预算绩效管理落到实处、取得实效的关键，也是全过程预算绩效管理工作的要求。通过与下一年度预算挂钩等方式运用绩效评价结果，并将其转化为提高预算资金使用绩效的具体行动，加强财政支出管理的抓手，合理配置公共资源，优化财政支出结构。（一）落实整改意见，提高预算绩效管理水平。认真落实绩效评价整改意见是绩效评价工作的重要内容之一。我厅将针对评价结果中所提出的问题和建议督促各单位落实整改措施，促进我厅各部门及下属单位增强责任和效益观念，提高财政资金支出决策水平、管理水平和资金使用效益。（二）合理安排预算资金，适时拨付款项 。结合绩效自评结果，对被评价项目的绩效情况、完成程度和存在的问题与建议综合分析,建立评价结果在部门预算安排中的激励与约束机制,发挥绩效评价结果对合理安排预算的积极作用，以绩效评价结果为标准奖优罚劣，促进财政资金的合理分配和有效使用。在后续资金拨付过程中，评级结果优秀的，给予优先保障；评价结果为不合格的，及时提出整改意见,暂缓已安排资金的拨款或支付。（三）以问题为导向完善管理制度，加强项目管理。通过绩效评价发现项目实施过程中存在的问题，结合项目实际客观分析问题，以问题为导向及时整理和完善相关的管理制度，加强相关项目的管理。</t>
  </si>
  <si>
    <t>六、主要经验及做法</t>
  </si>
  <si>
    <t>（一）完善制度，规范管理。我厅制定了《云南省水利厅部门预算资金绩效管理暂行办法》和《云南省中央水利发展资金绩效管理实施细则》，落实了“谁主管、谁使用、谁负责”绩效管理责任；制定了《云南省水利厅省本级资金预算执行考核暂行办法》和《云南省水利专项资金管理办法》等规定，明确了预算执行和绩效管理的具体要求。不断强化全过程绩效管理，将预算绩效管理贯穿于预算编制、预算执行的各个环节，包括绩效目标编制和审核、绩效跟踪、绩效评价等。预算执行过程中，围绕预期绩效目标，对项目的组织实施进展情况进行动态跟踪，及时发现并纠正项目实施过程中存在的问题，确保绩效目标如期实现。（二）运用评价结果，提高资金效益。将绩效因素作为预算安排的重要依据，绩效因素分配资金占比达20%以上，协调推动厅机关各处室在安排项目时，同步下达绩效目标，将绩效管理贯穿于项目申报、安排、实施和监督全过程。认真贯彻落实绩效管理有关要求，将绩效与预算决策之间建立内在关系，实现绩效评价结果有效运用，形成“绩效预算分配，使用结果评价，下年度绩效预算分配”的绩效预算约束环，使绩效管理贯穿财政支出领域和分配领域，切实提高资金使用效益。</t>
  </si>
  <si>
    <t>七、其他需说明的情况</t>
  </si>
  <si>
    <t>无</t>
  </si>
  <si>
    <t>部门整体支出绩效自评表</t>
  </si>
  <si>
    <t>公开11表</t>
  </si>
  <si>
    <t>部门名称</t>
  </si>
  <si>
    <t>云南省水利厅</t>
  </si>
  <si>
    <t>内容</t>
  </si>
  <si>
    <t>说明</t>
  </si>
  <si>
    <t>部门总体目标</t>
  </si>
  <si>
    <t>部门职责</t>
  </si>
  <si>
    <t>1.负责保障水资源的合理开发利用和保护工作；2.负责生活、生产经营和生态环境用水的统筹兼顾和保障；3.负责防洪抗旱工作：包括洪涝灾害和干旱灾害；4.负责节约用水工作；负责防治水土流失；5.负责重大涉水违法事件的查处，协调、仲裁跨州（市）水事纠纷，指导水政监察和水行政执法工作；6.依法负责水利行业安全生产工作，组织、指导水库、水电站大坝的安全监管，指导水利建设市场的监督管理，组织实施水利工程建设的监督；7.开展水利科技和水利涉外事务；8.指导相关工作，包括水文工作；9.水利设施、水域及其岸线的管理与保护；10.指导重要江河、湖泊及河口、滩涂的治理和开发；11.水利工程建设与运行管理，组织实施具有控制性的或跨州（市）及跨流域的重要水利工程建设与运行管理。</t>
  </si>
  <si>
    <t>根据三定方案归纳</t>
  </si>
  <si>
    <t>总体绩效目标</t>
  </si>
  <si>
    <t>2020年—2022年，基本建成与经济社会发展要求相适应的防洪抗旱减灾安全体系、水资源合理配置和高效利用调控体系、水资源保护和河湖健康保障体系、水管理保障体系、水利健康发展保障体系，加快完善水利基础设施网络，水利公共服务均等化水平稳步提高，全省水安全保障综合能力显著增强。一是重点保障河长制相关督察、巡查、督办、考核、问责.健全防汛抗旱指挥调度体系。二是大江大河干流及重要支流防洪保护区达到流域规划确定的防洪标准，城市防洪排涝设施建设明显加强，中小河流重要河段防洪标准达到10～20年一遇，主要低洼易涝地区排涝标准达到5～10年一遇，山洪灾害重点区域基本形成工程措施和非工程措施相结合的综合防御体系，重点区域和城乡抗旱能力明显增强。三是全省洪涝灾害和干旱灾害年均直接经济损失占同期GDP的比重控制在0.6%和0.8%以内;四是全省供用水总量控制在215亿立方米以内，农田灌溉水有效利用系数提高到0.492以上，万元国内生产总值用水量、万元工业增加值用水量较2015年分别降低29%和30%，河湖生态环境水量基本保障，水生态环境状况明显改善。五是农村自来水普及率达到80%以上，农村集中式供水工程供水率85%以上，水质达标率和供水保障程度进一步提高;基本完成大型灌区、重点中型灌区续建配套和节水改造任务。新增有效灌溉面积150万亩。六是全省新增蓄水库容10亿立方米，新增供水能力9亿立方米，城镇供水保证率和应急供水能力进一步提高，城镇供水水源地水质全面达标，推动城镇供水设施向农村延伸；完成国家下达投资的江河重要支流、国家界河、中小河流治理和大中型病险水闸除险加固任务；加快近330件再见的重点水源工程建设，力争新开工50件重点水源工程，完成30件以上竣工验收。七是重点区域水土流失得到有效治理，每年征收水土保持费7000万元以上，新增水土流失综合治理面积1.416万平方公里，实现水土保持监测网络全覆盖。八是力争创建22座左右农村水电安全标准化二级电站，力争创建22个绿色小水电站，指导督促各地完成约1900座小水电站清理整改和160座电站的退出任务。九是力争到2022年基本完成《水利部、国家发展改革委、财政部关于加快水利薄弱环节建设实施方案的通知》内1028座小型病险水库除险加固项目，十是完成河长制相关督查、巡查、督办考核、问责等工作，完成省级“一河一策”“一河一档”“一湖一策”等修编。</t>
  </si>
  <si>
    <t>根据部门职责，中长期规划，省委，省政府要求归纳</t>
  </si>
  <si>
    <t>一、部门年度目标</t>
  </si>
  <si>
    <t>财年</t>
  </si>
  <si>
    <t>目标</t>
  </si>
  <si>
    <t>实际完成情况</t>
  </si>
  <si>
    <t>2020</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</si>
  <si>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9条主要支流重点河段治理任务，实施中央投资安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4700平方公里。五是全省供用水总量控制目标为216.18亿立方米，万元GDP增加值用水量、万元工业增加值用水量比2020年分别下降4.6%和4.1%，农田灌溉水有效利用系数为0.492。六是投资150亿元以上，加快近330件在建的重点水源工程建设，力争新开工50件水源工程，完成30件以上竣工验收，新增供水能力3亿立方米。七是围绕农业水资源高效利用、水资源配置、水旱灾害、河湖长制、人饮水质提升、水土保持、水利科技新技术推广等方面开展2-3项研究，以水利部两本目录为基础，开展水利新技术科技推介会1次，科技成果登记2项以上，计划开展建设1个野外观测站。八是巩固提升130万农村人口的饮水安全问题，促进已建农村饮水安全工程正常运行，全省集中供水率达到85%以上，自来水普及率达到80%以上。九是新增有效灌溉面积150万亩。完成5座小水电创建、约1900座小水电站清理整改和80座电站的退出任务、5座农村水电安全标准化二级电站。完成150个基层水利站（所）标准化建设。启动1个省级中心站和4个重点站建设，初步建成全省灌溉试验站网。组织完成2019年度全省农田灌溉水有效利用系数测算分析工作。十是保障全省水文水位雨量站共3068处正常运行和报讯任务。</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</si>
  <si>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开展200-3000平方公里中小河流治理。基本完成列入《水利灾后薄弱环节建设实施方案》中9条主要支流重点河段治理任务，实施中央投资安排的中型病险水库水闸，继续实施14座大中型病险水库实施除险加固。三是全省洪涝灾害和干旱灾害年均直接经济损失占同期GDP的比重控制在0.28%和0.18%以内。四是完成43个监测站点的运行管理工作；完成全省51个县13.88万平方公里的动态监测任务，每年征收水土保持补偿费19848万元。新增水土流失综合治理面积5243.53平方公里。五是全省供用水总量为155.21亿立方米，万元GDP增加值用水量、万元工业增加值用水量比2015年分别下降35.78%和50%，农田灌溉水有效利用系数为0.492。六是新开工352件水源工程，完成36件以上竣工验收，新增供水能力2.2亿立方米。七是围绕农业水资源高效利用、水资源配置、水旱灾害、河湖长制、人饮水质提升、水土保持、水利科技新技术推广等方面开展2项研究，以水利部两本目录为基础，开展水利新技术科技推介会1次，科技成果登记2项以上。八是巩固提升101.8万农村人口的饮水安全问题，促进已建农村饮水安全工程正常运行，全省集中供水率达到96.7%，自来水普及率达到95.5%。九是新增有效灌溉面积53.63万亩。完成2019年度全省农田灌溉水有效利用系数测算分析工作。</t>
  </si>
  <si>
    <t>2021</t>
  </si>
  <si>
    <t>一是河长（湖长）制技术工作发展目标：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 9 条主要支流重点河段治理任务，实施中央安排投资计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4720平方公里。五是全省用水总量控制目标为216.18亿立方米，万元GDP增加值用水量比2020年下降4.6%，万元工业增加值用水量比2020年下降4.1%，农田灌溉水有效利用系数为0.492。六是投资200亿元以上，加上实施大型、中型及小⑴型水源工程建设，力争新增供水能力 3 亿立方米。七是围绕水肥一体化、特色农业水资源高效利用、水资源配置、水旱灾害、河湖长制、人饮水质提升、水土保持、生态流量监测、灌溉试验数据平台建设、水利科技新技术推广等方面开展2-3项研究，开展水利新技术科技推介会1次，科技成果登记2项以上。八是巩固提升130万农村人口的饮水安全问题，促进已建农村饮水安全工程正常运行，全省集中供水率达到85%以上，自来水普及率达到80%以上。九是新增有效灌溉面积150万亩。完成7座小水电创建、7座农村水电安全标准化二级电站。完成150个基层水利站（所）标准化建设。开展1个省级中心站和4个重点站建设，初步建成全省灌溉试验站网。组织完成2020年度全省农田灌溉水有效利用系数测算分析工作。群众满意度达到90%以上。十是保障全省水文水位、雨量站共3068处正常运行和报讯任务。</t>
  </si>
  <si>
    <t>---</t>
  </si>
  <si>
    <t>2022</t>
  </si>
  <si>
    <t>一是河（湖）长制相关督察、巡查、督办、考核、问责，河长制技术支撑所需水质水量监测，新增站点建设，省级“一河一策”“一河一档”“一湖一策”“一湖一档”及河长工作手册修编，河湖库渠分级名录复核，河长制“十四五”规划编制，全省河湖管理范围划定，省级河长水质月报编制，省级河（湖）长水域全年监测，省级河（湖）长水域应急培训及演练，九大高原湖泊、六大流域及牛栏江保护治理规划修编，信息平台建设、运行维护及技术培训，云南省河湖治理保护遥感调查动态监管项目，云南省美丽河湖技术标准及评估评定指南编写及支撑工作。二是投资30000万元开展200-3000平方公里中小河流治理。基本完成列入《水利灾后薄弱环节建设实施方案》中 9 条主要支流重点河段治理任务，实施中央安排投资计划的中型病险水库水闸，继续实施14座大中型病险水库实施除险加固。三是全省洪涝灾害和干旱灾害年均直接经济损失占同期GDP的比重控制在0.6%和0.8%以内。四是完成43个监测站点的运行管理工作；完成全省51个县13.88万平方公里的动态监测任务，每年征收水土保持补偿费7000万元。新增水土流失综合治理面积4720平方公里。五是用水总量控制目标为217.07亿立方米，万元GDP增加值用水量比2020年下降9.2%，万元工业增加值用水量比2020年下降8.2%，农田灌溉水有效利用系数为0.492。六是投资150亿元以上，加快水网工程建设，力争新增供水能力 3 亿立方米，有效改善全省供水保障能力”。七是围绕特色农业水资源高效利用、水肥一体化、水文过程模拟、水旱灾害、遥感技术应用、水土保持遥感动态监测、生态流量监测、水利科技新技术推广等方面开展2-3项研究，开展水利新技术科技推介会1次，科技成果登记2项以上，申报科技奖励1项以上。八是巩固提升130万农村人口的饮水安全问题，促进已建农村饮水安全工程正常运行，全省集中供水率达到85%以上，自来水普及率达到80%以上。九是新增有效灌溉面积150万亩。完成10座小水电创建、约80座电站的退出、10座农村水电安全标准化二级电站。完成150个基层水利站（所）标准化建设。完成1个省级中心站和4个重点站建设，初步建成全省灌溉试验站网。组织完成2021年度全省农田灌溉水有效利用系数测算分析工作。群众满意度达到90%以上。十是保障全省水文水位、雨量站共3068处正常运行和报讯任务。</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</si>
  <si>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</si>
  <si>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</si>
  <si>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</si>
  <si>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</si>
  <si>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</si>
  <si>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</si>
  <si>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</si>
  <si>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</si>
  <si>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</si>
  <si>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</si>
  <si>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</si>
  <si>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
  </si>
  <si>
    <t>水利保障</t>
  </si>
  <si>
    <t>本级</t>
  </si>
  <si>
    <t>根据省水利厅部门职责，结合省委省政府交办的其他事项，为保障水利厅既定目标任务和正常履职提供保障。实施内容主要包括：水利行业管理和前期工作经费,水利前期管理工作经费、防汛业务管理工作经费、抗旱业务管理工作经费。农田水利管理费、河长制专项经费、因公出国经费等。1.农田水利改革试点经验全面推广，水权水价水市场改革取得重要进展，基本建立用水权初始分配制度，基本形成水利工程良性运行机制；2.向社会公布全省各州市、各县市、各河流流域、各水电站防汛抗旱责任人，完成国家防总布置的汛期（5月-10月）防汛值守任务，及时掌握各地汛情、旱情，通过组织会商研判，提出防洪抗旱调度意见建议，发布重大预警信息，下拨抗旱补助资金、防汛水毁经费，完成防汛抗旱设施的修复、建设，最大程度的缓解灾情、减少经济损失，保障人民生命财产安全；3.基本建成与经济社会发展要求相适应的防洪抗旱减灾安全体系，健全防汛抗旱指挥调度体系，全省洪涝灾害和干旱灾害年均直接经济损失占同期GDP的比重控制在0.6%和0.8%以内；4.加强对农田水利工程建设督查、指导。 5.安全监督检查坚决杜绝重特大安全事故，每年水利安全责任事故死亡人数10人以内。6.完成河长制相关督查、巡查、督办考核、问责等工作，完成省级“一河一策”“一河一档”“一湖一策”“一湖一档”及河长工作手册修编；河长制“十四五”规划修编；九大高原湖泊、六大流域及牛栏江保护治理规划修编。7.进一步强化水利改革和管理和资产财务管理能力建设、全面实施实施全面绩效管理。8.全省新增蓄水库容10亿立方米，新增供水能力9亿立方米。城镇供水保证率和应急供水能力进一步提高，城镇供水水源地水质全面达标，推动城镇供水设施向农村延伸。加快推进在建的重点水源工程建设，按要求完成水源工程开工和竣工验收数量，完成新增供水能力任务。9.抓项目前期工作。完成2020年度农村饮水安全巩固提升、水利”十四五“等中央投资项目的前期工作。</t>
  </si>
  <si>
    <t>设计院、水科院、使用收入部分未形成支出</t>
  </si>
  <si>
    <t>水文测报、水质监测</t>
  </si>
  <si>
    <t>1.按月完成192个常规监测站水质监测任务，开展39个项目监测，按时上报、编制报送上级主管部门各类监测成果；按计量法要求对水质监测所使用的仪器设备、玻璃量器进行维护、检定，保证全省14个实验室使用合格计量器具；完成全年水质资料整编工作。对暴雨、洪水、水污染等突发水事件进行水文巡测调查，开展站点、汛前检查，编制查勘报告。2.完成全省55个重要水源地、92个重点河段、九大高原湖泊及58条入湖河流、11个大型水库的水资源质量的分析评价；定期编制、刊印发布月报、通报，上报旬报资料。完成全省九大高原湖泊及11个州11个重要水源地水生生物监测，每月定期编制、刊印《云南省水生生物简报》，上报水利部、长委、珠委等上级部门。完成全省1104个地表水站点水资源质量分析评价，编制年度地表水资源质量评价报告，上报水利部、长委、珠委、省水利厅。3.保障全省158个国家基本水文站、12个国家基本水位站、92个中小河流水位站、129个中小河流水文站、875个国家基本委托雨量站、1777个中小河流委托雨量站的正常运行,完成全省水文监测工作。完成全省175个水源地、192个常规及水功能区站点的水资源质量监测、分析、评价；完成全省地表水水资源质量年报、主要江河湖库水质通报、水源地月报等的编制上报；加强云南省水环境监测中心及14个分中心实验室管理，完成日常质量管理、安全防护，信息系统、基础设施及仪器设备的运行维护，保证监测数据的准确、可靠。完成年度全省水文资料整编、汇编及刊印、全省水情预报、水文新技术引进及研发推广应用、水情报汛设施设备改造、全省水质实验室改造。</t>
  </si>
  <si>
    <t>省水文局对外服务收入部分未形成支出</t>
  </si>
  <si>
    <t>水资源节约管理与保护</t>
  </si>
  <si>
    <t>1.负责水资源管理、配置、节约和保护工作，承担全省节约用水办公室的日常工作。2.组织实施取水许可、水资源论证等制度。指导开展水资源有偿使用工作，负责水权制度建设监督实施。指导河湖水生态保护与修复、河湖生态流量水量管理以及河湖水系连通工作。3.组织编制并实施水资源保护规划，指导饮用水水源保护有关工作，参与编制水功能区划和指导入河排污口设置管理工作。组织指导州（市）界水量水质监督和监测工作。4.拟定节约用水政策、法规、制度，组织指导计划用水和节约用水工作。5.承担节约用水工作部门协调机制日常工作，推动实施节水行动。组织实施节水监督管理，承担节水考核有关工作，组织实行用水报告和重点用水单位监控。6.组织指导全省水文工作，组织拟订水文法规、政策、规划和技术标准并监督实施。7.（七）负责水文水资源检测工作，组织实施对江河湖库和地下水包括水位、流量、水质、泥沙等水文要素监测。指导水文监测计量器具检定工作。8.组织指导水文水资源监测数据整编和资料管理工作，组织实施水文水资源监测数据统一汇交等制度。9.组织跨州（市）跨流域水资源供需形势分析，提出水资源供需总量平衡的意见建议，指导各州（市）开展水资源供需形势分析。10.组织编制跨州（市）江河流域年度水量调度计划并监督实施。指导监督跨州（市）调水工程调度管理工作。11.组织编制全省水利发展战略规划和中长期改革发展规划，重大区域发展战略水利专项规划，制定年度实施计划。12完成省委省政府交办的其他任务、完成厅重点工作任务计划的工作。</t>
  </si>
  <si>
    <t>水土保持生态治理</t>
  </si>
  <si>
    <t>1.组织、协调、指导全省水土保持工作，负责水土流失综合防治、监督管理和监测评价。2.组织拟订水土保持政策、法规和技术标准并监督实施。3.组织编制和监督实施全省及重点区域水土保持规划，负责规划实施的考核评估。4.负责水土保持监测和信息化应用工作，组织全省水土保持监测网络的建设和管理，组织全省水土流失调查、动态监测、预报并公布。5.负责生产建设项目水土保持方案的审批、监督检查及水土保持设施自主验收的核查。6.负责全省水土流失重点防治区管理工作，指导并监督全省水土保持重点工程实施和生态清洁流域建设。7.组织推广水土保持科技成果，指导水土保持服务体系建设。8.组织实施行政许可和行政审批工作。9.承办省水土保持委员会日常工作，完成厅领导交办的其他的事项。10完成水保宣传、水土保持方案技术评审，水保费征收管理、水土保健监督检查及设施现场核查、"十四五“生态清洁小流域专项规划等。</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</si>
  <si>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</si>
  <si>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</si>
  <si>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</si>
  <si>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</si>
  <si>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</si>
  <si>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</si>
  <si>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</si>
  <si>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</si>
  <si>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</si>
  <si>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</si>
  <si>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</si>
  <si>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自来水普及率</t>
  </si>
  <si>
    <t>&gt;=</t>
  </si>
  <si>
    <t>%</t>
  </si>
  <si>
    <t>完成主要支段重点河段治理</t>
  </si>
  <si>
    <t>=</t>
  </si>
  <si>
    <t>条</t>
  </si>
  <si>
    <t>完成水利改革发展“十四五”规划</t>
  </si>
  <si>
    <t>开工重点水源工程数量</t>
  </si>
  <si>
    <t>件</t>
  </si>
  <si>
    <t>重点水源工程竣工验收数</t>
  </si>
  <si>
    <t>开展水利新技术科技推介会</t>
  </si>
  <si>
    <t>次</t>
  </si>
  <si>
    <t>水利科技新技术推广研究</t>
  </si>
  <si>
    <t>完成县域节水型社会达标建设</t>
  </si>
  <si>
    <t>个</t>
  </si>
  <si>
    <t>完成国家水资源监控能力建设</t>
  </si>
  <si>
    <t>水资源费征收额</t>
  </si>
  <si>
    <t>亿元</t>
  </si>
  <si>
    <t>向滇池补充生态水量</t>
  </si>
  <si>
    <t>立方米</t>
  </si>
  <si>
    <t>根据《云南省水利厅关于修正牛栏江—滇池补水工程2020年度调水计划总量的批复》，为配合做好联合国《生物多样性公约》第十五次缔约方大会云南筹备工作，全力保障昆明城市供水、促进滇池水环境改善，将计划调水总量修正为3.05亿立方米。</t>
  </si>
  <si>
    <t>进一步精准设置绩效目标</t>
  </si>
  <si>
    <t>完成水源地达标评价</t>
  </si>
  <si>
    <t>完成水资源相关规划（方案）报告</t>
  </si>
  <si>
    <t>最严格的水资源制度考核州（市）数量</t>
  </si>
  <si>
    <t>16州市</t>
  </si>
  <si>
    <t>公报、年报编制数量</t>
  </si>
  <si>
    <t>雨量站运行维护数量</t>
  </si>
  <si>
    <t>水文站运行维护数量</t>
  </si>
  <si>
    <t>水位站运行维护数量</t>
  </si>
  <si>
    <t>水质监测次数</t>
  </si>
  <si>
    <t>水土保持公报编制数量</t>
  </si>
  <si>
    <t>份</t>
  </si>
  <si>
    <t>因预算调减，公报编制费用减少，故印刷公报数量减少</t>
  </si>
  <si>
    <t>水土保持普法宣传次数</t>
  </si>
  <si>
    <t>监测站点运行维护数量</t>
  </si>
  <si>
    <t>水土流失防治面积</t>
  </si>
  <si>
    <t>平方公里</t>
  </si>
  <si>
    <t>新增有效灌溉面积</t>
  </si>
  <si>
    <t>亩</t>
  </si>
  <si>
    <t>因机构改革，部分职能划转至农业农村厅</t>
  </si>
  <si>
    <t>巩固提升农村安全饮水人数</t>
  </si>
  <si>
    <t>万人次</t>
  </si>
  <si>
    <t>雨水情信息发布完成率</t>
  </si>
  <si>
    <t>维修养护农村供水工程数</t>
  </si>
  <si>
    <t>处</t>
  </si>
  <si>
    <t>农村集中式供水率</t>
  </si>
  <si>
    <t>新增水库供水能力</t>
  </si>
  <si>
    <t>亿立方米</t>
  </si>
  <si>
    <t>新增水库库容</t>
  </si>
  <si>
    <t>农村饮水安全人口数</t>
  </si>
  <si>
    <t>完成水利投资额</t>
  </si>
  <si>
    <t>小型病险水库除险加固</t>
  </si>
  <si>
    <t>座</t>
  </si>
  <si>
    <t>中小河流治理长度</t>
  </si>
  <si>
    <t>公里</t>
  </si>
  <si>
    <t>质量指标</t>
  </si>
  <si>
    <t>验收合格率</t>
  </si>
  <si>
    <t>时效指标</t>
  </si>
  <si>
    <t>水质监测成果报送及时性</t>
  </si>
  <si>
    <t>规划（方案）完成时效</t>
  </si>
  <si>
    <t>12月前</t>
  </si>
  <si>
    <t>效益指标</t>
  </si>
  <si>
    <t>经济效益指标</t>
  </si>
  <si>
    <t>干旱灾害年均直接经济损失占同期GDP比重</t>
  </si>
  <si>
    <t>&lt;=</t>
  </si>
  <si>
    <t>洪涝灾害年均直接经济损失占同期GDP比重</t>
  </si>
  <si>
    <t>社会效益指标</t>
  </si>
  <si>
    <t>执法结案率况</t>
  </si>
  <si>
    <t>水事纠纷（案件）协调率</t>
  </si>
  <si>
    <t>水利安全责任事故死亡人数</t>
  </si>
  <si>
    <t>人</t>
  </si>
  <si>
    <t>质量事故控制情况</t>
  </si>
  <si>
    <t>未出现质量事故</t>
  </si>
  <si>
    <t>农业灌溉用水有效利用系数</t>
  </si>
  <si>
    <t>万元工业增加值用水量降幅</t>
  </si>
  <si>
    <t>万元国内生产总值用水量降幅</t>
  </si>
  <si>
    <t>用水总量控制数量</t>
  </si>
  <si>
    <t>满意度指标</t>
  </si>
  <si>
    <t>服务对象满意度指标</t>
  </si>
  <si>
    <t>社会公众或服务对象满意度</t>
  </si>
  <si>
    <t>完成中小型骨干水利工程质量监督巡查</t>
  </si>
  <si>
    <t>完成水土保持监测站点运行维护任务</t>
  </si>
  <si>
    <t>站次</t>
  </si>
  <si>
    <t>完成年末全省坝塘蓄水量</t>
  </si>
  <si>
    <t>完成重点项目安全监督巡查</t>
  </si>
  <si>
    <t>完成在建大型工程质量监督巡查</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</si>
  <si>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</si>
  <si>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</si>
  <si>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</si>
  <si>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</si>
  <si>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</si>
  <si>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</si>
  <si>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</si>
  <si>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</si>
  <si>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</si>
  <si>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</si>
  <si>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</si>
  <si>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</si>
  <si>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</si>
  <si>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</si>
  <si>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</si>
  <si>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</si>
  <si>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</si>
  <si>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</si>
  <si>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</si>
  <si>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根据省水利厅部门职责，结合省委省政府交办的其他事项，为保障水利厅既定目标任务和正常履职提供保障。实施内容主要包括：水利行业管理和前期工作经费,水利前期管理工作经费、防汛业务管理工作经费、抗旱业务管理工作经费。农田水利管理费、河长制专项经费、因公出国经费等。1.农田水利改革试点经验全面推广，水权水价水市场改革取得重要进展，基本建立用水权初始分配制度，基本形成水利工程良性运行机制；2.向社会公布全省各州市、各县市、各河流流域、各水电站防汛抗旱责任人，完成国家防总布置的汛期（5月-10月）防汛值守任务，及时掌握各地汛情、旱情，通过组织会商研判，提出防洪抗旱调度意见建议，发布重大预警信息，下拨抗旱补助资金、防汛水毁经费，完成防汛抗旱设施的修复、建设，最大程度的缓解灾情、减少经济损失，保障人民生命财产安全；3.基本建成与经济社会发展要求相适应的防洪抗旱减灾安全体系，健全防汛抗旱指挥调度体系，全省洪涝灾害和干旱灾害年均直接经济损失占同期GDP的比重控制在0.6%和0.8%以内；4.加强对农田水利工程建设督查、指导。 5.安全监督检查坚决杜绝重特大安全事故，每年水利安全责任事故死亡人数10人以内。6.完成河长制相关督查、巡查、督办考核、问责等工作，完成省级“一河一策”“一河一档”“一湖一策”“一湖一档”及河长工作手册修编；河长制“十四五”规划修编；九大高原湖泊、六大流域及牛栏江保护治理规划修编。</t>
  </si>
  <si>
    <t>加强水利工程质量管理，促进水利工程建设规范化管理；强化水利建设市场监管，加强全省在建水利工程进行进度、质量、安全等方面的督查巡视，确保无质量、较大以上生产安全事故发生。</t>
  </si>
  <si>
    <t>绩效指标</t>
  </si>
  <si>
    <t xml:space="preserve">年度指标值 </t>
  </si>
  <si>
    <t>旱情信息监测率</t>
  </si>
  <si>
    <t>80</t>
  </si>
  <si>
    <r>
      <rPr>
        <sz val="12"/>
        <color indexed="8"/>
        <rFont val="宋体"/>
        <family val="2"/>
        <charset val="134"/>
      </rPr>
      <t>8</t>
    </r>
    <r>
      <rPr>
        <sz val="12"/>
        <color indexed="8"/>
        <rFont val="宋体"/>
        <family val="2"/>
        <charset val="134"/>
      </rPr>
      <t>0</t>
    </r>
  </si>
  <si>
    <t>防汛抗旱责任人公布率</t>
  </si>
  <si>
    <t>河（湖）长制制度考核州（市）数量</t>
  </si>
  <si>
    <t>防汛值守天数</t>
  </si>
  <si>
    <t>180</t>
  </si>
  <si>
    <t>天</t>
  </si>
  <si>
    <t>河（湖）长制相关督察、巡查、督办、考核、问责</t>
  </si>
  <si>
    <t>完成</t>
  </si>
  <si>
    <r>
      <rPr>
        <sz val="12"/>
        <color indexed="8"/>
        <rFont val="宋体"/>
        <family val="2"/>
        <charset val="134"/>
      </rPr>
      <t>1</t>
    </r>
    <r>
      <rPr>
        <sz val="12"/>
        <color indexed="8"/>
        <rFont val="宋体"/>
        <family val="2"/>
        <charset val="134"/>
      </rPr>
      <t>00%</t>
    </r>
  </si>
  <si>
    <t>力争新开工 水源工程</t>
  </si>
  <si>
    <t>科技成果登记</t>
  </si>
  <si>
    <t>完成 水源工程竣工验收数</t>
  </si>
  <si>
    <t>规划编制时效性</t>
  </si>
  <si>
    <t>12月底以前</t>
  </si>
  <si>
    <t>月</t>
  </si>
  <si>
    <r>
      <rPr>
        <sz val="12"/>
        <color indexed="8"/>
        <rFont val="宋体"/>
        <family val="2"/>
        <charset val="134"/>
      </rPr>
      <t>9</t>
    </r>
    <r>
      <rPr>
        <sz val="12"/>
        <color indexed="8"/>
        <rFont val="宋体"/>
        <family val="2"/>
        <charset val="134"/>
      </rPr>
      <t>0%</t>
    </r>
  </si>
  <si>
    <t>生态效益指标</t>
  </si>
  <si>
    <t>会商预警情况</t>
  </si>
  <si>
    <t>及时</t>
  </si>
  <si>
    <t>公众满意度</t>
  </si>
  <si>
    <t>≥90%</t>
  </si>
  <si>
    <r>
      <rPr>
        <sz val="12"/>
        <color indexed="8"/>
        <rFont val="宋体"/>
        <family val="2"/>
        <charset val="134"/>
      </rPr>
      <t>9</t>
    </r>
    <r>
      <rPr>
        <sz val="12"/>
        <color indexed="8"/>
        <rFont val="宋体"/>
        <family val="2"/>
        <charset val="134"/>
      </rPr>
      <t>2</t>
    </r>
  </si>
  <si>
    <t>其他需要说明事项</t>
  </si>
  <si>
    <t>总分</t>
  </si>
  <si>
    <t>100</t>
  </si>
  <si>
    <t>优</t>
  </si>
  <si>
    <t>1.全省供用水总量控制在215亿立方米以内。万元GDP增加值用水量比2015年下降29%，万元工业增加值用水量比2015年下降30%,农田灌溉水有效利用系数提高到0.492以上，力争创建22座左右农村水电安全标准化二级电站，力争创建22个绿色小水电站，指导督促各地完成约1900座小水电站清理整改和160座电站的退出任务。</t>
  </si>
  <si>
    <t>1.全省供用水总量控制在155.21亿立方米。万元GDP增加值用水量比2015年下降35.78%，万元工业增加值用水量比2015年下降50%,农田灌溉水有效利用系数提高到0.492，完成生态流量建设平台；2.水源地达标评价；3.开展水质监测;4.完成生态文明理念下云南省河流生态流量确定及保障研究；5.完成云南省河流水生态空间保护与修复的方向与模式研究；6.完成云南省水生态文明建设研究项目；7.云南省重要饮用水水源地安全保障达标建设评估（2020-2022年）；8.云南省水权制度改革实施方案；9.按照水利部的要求，根据云南省水利厅的工作安排，完成每年一期的《云南省水资源公报》《水资源管理年报》编制、发布及年度用水总量统计工作；10.完成国家重要水质站、水源地、地下水等水质监测。
11.完善云南省水资源调度方案。</t>
  </si>
  <si>
    <t>566000000</t>
  </si>
  <si>
    <t>完成水资源保护相关报告</t>
  </si>
  <si>
    <t>项目验收合格率</t>
  </si>
  <si>
    <r>
      <rPr>
        <sz val="12"/>
        <color indexed="8"/>
        <rFont val="宋体"/>
        <family val="2"/>
        <charset val="134"/>
      </rPr>
      <t>1</t>
    </r>
    <r>
      <rPr>
        <sz val="12"/>
        <color indexed="8"/>
        <rFont val="宋体"/>
        <family val="2"/>
        <charset val="134"/>
      </rPr>
      <t>00</t>
    </r>
  </si>
  <si>
    <t>执法结案率</t>
  </si>
  <si>
    <t>保护水资源和水生态环境效果明显</t>
  </si>
  <si>
    <t>明显</t>
  </si>
  <si>
    <t>编制《云南省主要江河生态水量保障方案》</t>
  </si>
  <si>
    <t>完成《云南省长江经济带水资源保护与利用空间布局方案》编制</t>
  </si>
  <si>
    <t>完成《防汛抗旱提升工程实施方案》编制</t>
  </si>
  <si>
    <t>完成《云南省第三次水资源调查评价》报告</t>
  </si>
  <si>
    <t>完成省级11条跨州（市）河流水量分配方案编制</t>
  </si>
  <si>
    <t>先进水利科技宣传及示范</t>
  </si>
  <si>
    <t>确定生态流量保障目标河流数量</t>
  </si>
  <si>
    <t>重要水功能区水质达标率</t>
  </si>
  <si>
    <r>
      <rPr>
        <sz val="12"/>
        <color indexed="8"/>
        <rFont val="宋体"/>
        <family val="2"/>
        <charset val="134"/>
      </rPr>
      <t>8</t>
    </r>
    <r>
      <rPr>
        <sz val="12"/>
        <color indexed="8"/>
        <rFont val="宋体"/>
        <family val="2"/>
        <charset val="134"/>
      </rPr>
      <t>7</t>
    </r>
  </si>
  <si>
    <r>
      <rPr>
        <sz val="12"/>
        <color indexed="8"/>
        <rFont val="宋体"/>
        <family val="2"/>
        <charset val="134"/>
      </rPr>
      <t>9</t>
    </r>
    <r>
      <rPr>
        <sz val="12"/>
        <color indexed="8"/>
        <rFont val="宋体"/>
        <family val="2"/>
        <charset val="134"/>
      </rPr>
      <t>1.22</t>
    </r>
  </si>
  <si>
    <t>农田灌溉水有效利用系数</t>
  </si>
  <si>
    <t>万元工业增加值用水量比2015年降幅</t>
  </si>
  <si>
    <r>
      <rPr>
        <sz val="12"/>
        <color indexed="8"/>
        <rFont val="宋体"/>
        <family val="2"/>
        <charset val="134"/>
      </rPr>
      <t>3</t>
    </r>
    <r>
      <rPr>
        <sz val="12"/>
        <color indexed="8"/>
        <rFont val="宋体"/>
        <family val="2"/>
        <charset val="134"/>
      </rPr>
      <t>0</t>
    </r>
  </si>
  <si>
    <r>
      <rPr>
        <sz val="12"/>
        <color indexed="8"/>
        <rFont val="宋体"/>
        <family val="2"/>
        <charset val="134"/>
      </rPr>
      <t>5</t>
    </r>
    <r>
      <rPr>
        <sz val="12"/>
        <color indexed="8"/>
        <rFont val="宋体"/>
        <family val="2"/>
        <charset val="134"/>
      </rPr>
      <t>0</t>
    </r>
  </si>
  <si>
    <t>用水总量控制指标</t>
  </si>
  <si>
    <t>用水效率控制情况</t>
  </si>
  <si>
    <t>国家对云南省用水效率控制目标</t>
  </si>
  <si>
    <t>万元国内生产总值用水量比2015年降幅</t>
  </si>
  <si>
    <r>
      <rPr>
        <sz val="12"/>
        <color indexed="8"/>
        <rFont val="宋体"/>
        <family val="2"/>
        <charset val="134"/>
      </rPr>
      <t>2</t>
    </r>
    <r>
      <rPr>
        <sz val="12"/>
        <color indexed="8"/>
        <rFont val="宋体"/>
        <family val="2"/>
        <charset val="134"/>
      </rPr>
      <t>9</t>
    </r>
  </si>
  <si>
    <r>
      <rPr>
        <sz val="12"/>
        <color indexed="8"/>
        <rFont val="宋体"/>
        <family val="2"/>
        <charset val="134"/>
      </rPr>
      <t>3</t>
    </r>
    <r>
      <rPr>
        <sz val="12"/>
        <color indexed="8"/>
        <rFont val="宋体"/>
        <family val="2"/>
        <charset val="134"/>
      </rPr>
      <t>5.78</t>
    </r>
  </si>
  <si>
    <t>编制完成“十四五”节水型社会建设规划</t>
  </si>
  <si>
    <t>完成灌区工程重大设计变更绩效技术评审</t>
  </si>
  <si>
    <t>重大水利项目前期评审(大型)数量</t>
  </si>
  <si>
    <t>重大水利项目前期评审(中型）数量</t>
  </si>
  <si>
    <t>洪水影响评价报告技术审查数量</t>
  </si>
  <si>
    <t>完成《滇池——德泽水库工程2021～2025年联合调度方案》编制</t>
  </si>
  <si>
    <t>下一步将加快方案编制进度</t>
  </si>
  <si>
    <t>云南省中型灌区节水改造与现代化规划及重点中型灌区2020年实施方案</t>
  </si>
  <si>
    <t>省级河湖长水域监测站点个数</t>
  </si>
  <si>
    <t>监测站次完成率</t>
  </si>
  <si>
    <t>绿色小电站创建数量</t>
  </si>
  <si>
    <t>最严格水资源考核分值</t>
  </si>
  <si>
    <t>2020年度云南省主要特色作物灌溉定额研究专题报告</t>
  </si>
  <si>
    <t>先进技术（产品）推介目录</t>
  </si>
  <si>
    <t>云南省2020年度农田灌溉水有效利用系数测算分析成果报告</t>
  </si>
  <si>
    <t>美丽河湖评定个数</t>
  </si>
  <si>
    <t>水土保持</t>
  </si>
  <si>
    <t>每年围绕“水土保持法宣传月”“世界水日”“中国水周”等活动，开展1次水土保持法宣传活动；完成43个监测站点的运行管理工作；完成全省51个县13.88万平方公里的动态监测任务，每年征收水土保持补偿费7000万元。新增水土流失综合治理面积4720平方公里，实现水土保持监测网络全覆盖，社会公众和服务对象对水保项目整体支出满意度达到90%以上</t>
  </si>
  <si>
    <t>通过项目的实施，每年围绕“水土保持法宣传月“、”世界水日“等活动，开展3次水土保持法宣传活动，制作1个水土保持公益广告，刊登1篇宣传水土保持成效文章，全省43个监测站点运行良好，全民了解水保法的知晓率达到90%以上，通过培训全省43个监测站点的90名监测人员，使其全面掌握监测技术，监测资料详实有效，全省全面开展天地一体化监管监测工作和重点防治区水土流失动态监测工作，印刷水土保持公报1120本，并向社会公告，群众满意度达90%。</t>
  </si>
  <si>
    <t>天地一体化监测面积覆盖率</t>
  </si>
  <si>
    <t>公报编制数量</t>
  </si>
  <si>
    <t>1600</t>
  </si>
  <si>
    <t>普法宣传次数</t>
  </si>
  <si>
    <t>水土保持科技研究报告数量</t>
  </si>
  <si>
    <t>业务培训人数</t>
  </si>
  <si>
    <t>118</t>
  </si>
  <si>
    <t>因预算调减，业务培训费减少，故培训人数减少</t>
  </si>
  <si>
    <t>成果刊发、媒体报道次数</t>
  </si>
  <si>
    <t>水保法知晓率</t>
  </si>
  <si>
    <t>科技成果应用数量</t>
  </si>
  <si>
    <t>制作水土保持公益广告</t>
  </si>
  <si>
    <t>刊登水土保持成效宣传文章</t>
  </si>
  <si>
    <t>篇</t>
  </si>
  <si>
    <t>监测站点运行状况</t>
  </si>
  <si>
    <t>正常</t>
  </si>
  <si>
    <t>审查水土保持方案、变更报告</t>
  </si>
  <si>
    <t>因签订的生产建设项目水土保持方案技术评审服务合同服务期限为2020年9月30日-2021年9月30日，因还未到方案服务期限，未能完成绩效目标。</t>
  </si>
  <si>
    <t>质量验收合格率</t>
  </si>
  <si>
    <t>完成水土流失动态监测</t>
  </si>
  <si>
    <t>万平方公里</t>
  </si>
  <si>
    <t>水文测报：保障全省156个国家基本水文站、13个国家基本水位站、875个国家基本委托雨量站的正常运行,完成全省水文监测工作，保证检测数据的精准率、合格率、及时率达到工作任务要求。
水质监测：按月完成192个常规监测站水质监测任务，开展39个项目监测，按时上报、编制报送上级主管部门各类监测成果，完成全年水质资料整编工作，为水环境的污染控制和治理提供科学。</t>
  </si>
  <si>
    <t>完成购置并安装调试投入运行</t>
  </si>
  <si>
    <t>套</t>
  </si>
  <si>
    <t>完成对各分局技术培训</t>
  </si>
  <si>
    <t>水源地的监测、分析、评价数量</t>
  </si>
  <si>
    <t>完成年鉴资料编制数量</t>
  </si>
  <si>
    <t>册卷</t>
  </si>
  <si>
    <t>完成监测报表数量</t>
  </si>
  <si>
    <t>各站点遥测数据精准率</t>
  </si>
  <si>
    <t>全省基本站水文资料整汇编审查通过率</t>
  </si>
  <si>
    <t>水文预测（报）预报站次完成率</t>
  </si>
  <si>
    <t>监测数据合格率</t>
  </si>
  <si>
    <t>水文测验成果资料完整性</t>
  </si>
  <si>
    <t>暴雨洪水调查数据合格率</t>
  </si>
  <si>
    <t>完成购置及安装调试、比测率定及验收的时间</t>
  </si>
  <si>
    <t>5月前完成购置及安装调试，12月前完成比测率定及验收</t>
  </si>
  <si>
    <t>100%</t>
  </si>
  <si>
    <t>测站运行维护、遥测数据报信、站点资料收集的完成时间</t>
  </si>
  <si>
    <t>12月31日前完成</t>
  </si>
  <si>
    <t>按时完成水文资料编制工作</t>
  </si>
  <si>
    <t>设施设备故障维修解决时效</t>
  </si>
  <si>
    <t>72小时</t>
  </si>
  <si>
    <t>小时</t>
  </si>
  <si>
    <t>每日预报预报预警实时信息发布</t>
  </si>
  <si>
    <t>24小时</t>
  </si>
  <si>
    <t>雨水情预测预警</t>
  </si>
  <si>
    <t>效果明显</t>
  </si>
  <si>
    <t>保护人民财产和生命安全</t>
  </si>
  <si>
    <t>水文预测（报）</t>
  </si>
  <si>
    <t>为水资源的高效利用提供基础保障率</t>
  </si>
  <si>
    <t>可持续影响指标</t>
  </si>
  <si>
    <t>编制水文年鉴资料，为水利工程、科学研究提供技术支撑</t>
  </si>
  <si>
    <t>效果显著</t>
  </si>
  <si>
    <t>降低故障率，延长设施设备使用寿命</t>
  </si>
  <si>
    <t>能满足测验和预报需求</t>
  </si>
  <si>
    <t>社会公众满意度</t>
  </si>
  <si>
    <t>水利专项资金</t>
  </si>
  <si>
    <t>各州市水利（水务）局</t>
  </si>
  <si>
    <t>1.覆盖全省130万农村人口的饮水安全问题，改善农村居民饮用水情况。 
2.维修养护农村供水工程2023件。
3.对全省千人以上农村供水工程中执行水价达不到运行成本水价的工程进行水价补贴。</t>
  </si>
  <si>
    <t>1.维修养护水利工程475件，巩固提升52.8307万农村人口的饮水安全保障水平；
2.实施项目质量验收合格率100%；
3.集中式供水率达到91.18%；
4.受益群众满意度95.1%。</t>
  </si>
  <si>
    <r>
      <rPr>
        <sz val="12"/>
        <color indexed="8"/>
        <rFont val="宋体"/>
        <family val="2"/>
        <charset val="134"/>
      </rPr>
      <t>5</t>
    </r>
    <r>
      <rPr>
        <sz val="12"/>
        <color indexed="8"/>
        <rFont val="宋体"/>
        <family val="2"/>
        <charset val="134"/>
      </rPr>
      <t>28707</t>
    </r>
  </si>
  <si>
    <t>大部分资金下达到脱困县，实际完成值仅为非贫困县部分</t>
  </si>
  <si>
    <r>
      <rPr>
        <sz val="12"/>
        <color indexed="8"/>
        <rFont val="宋体"/>
        <family val="2"/>
        <charset val="134"/>
      </rPr>
      <t>4</t>
    </r>
    <r>
      <rPr>
        <sz val="12"/>
        <color indexed="8"/>
        <rFont val="宋体"/>
        <family val="2"/>
        <charset val="134"/>
      </rPr>
      <t>75</t>
    </r>
  </si>
  <si>
    <t>项目完工率95.73%，不足100%</t>
  </si>
  <si>
    <t>贫困人口饮水有保障</t>
  </si>
  <si>
    <t>有保障</t>
  </si>
  <si>
    <t>受益群众满意度</t>
  </si>
  <si>
    <t>≥90</t>
  </si>
  <si>
    <t>已建工程是否良性运行</t>
  </si>
  <si>
    <t>是</t>
  </si>
  <si>
    <t>已建工程是否良性运行指标完成度90.58%</t>
  </si>
  <si>
    <t>用水是否方便</t>
  </si>
  <si>
    <t>用水是否方便指标完成度89.25%</t>
  </si>
  <si>
    <t>助力当地人民群众脱贫</t>
  </si>
  <si>
    <t>显著</t>
  </si>
  <si>
    <t>助力当地人民群众脱贫指标完成度89.07%</t>
  </si>
  <si>
    <t>成本指标</t>
  </si>
  <si>
    <t>成本控制率</t>
  </si>
  <si>
    <t>-5%≤成本控制率≤5%</t>
  </si>
  <si>
    <t>水质是否符合生活饮用水标准</t>
  </si>
  <si>
    <t>符合</t>
  </si>
  <si>
    <t>水质符合生活饮用水标准指标完成度84.99%</t>
  </si>
  <si>
    <t>维修养护工程件数</t>
  </si>
  <si>
    <t>每人每天可用水量</t>
  </si>
  <si>
    <t>上升</t>
  </si>
  <si>
    <t>爱心水窖补助资金</t>
  </si>
  <si>
    <t>对爱心水窖建设进行补助</t>
  </si>
  <si>
    <t>对爱心水窖建设进行补助，完成爱心水窖508件，保障农村饮水安全水平，受益对象满意度92%。</t>
  </si>
  <si>
    <t>及时补足</t>
  </si>
  <si>
    <t>补足爱心水窖建设省级资金</t>
  </si>
  <si>
    <t>完成爱心水窖数量</t>
  </si>
  <si>
    <t>保障农村饮水安全水平</t>
  </si>
  <si>
    <t>保障农村群众饮水安全</t>
  </si>
  <si>
    <t>群众满意</t>
  </si>
  <si>
    <t>河湖管理范围划定资金</t>
  </si>
  <si>
    <t>1.完成1697条（段）河流岸线划定；
2.完成30个规模以上湖泊岸线划定；
3.完成10751块岸线界桩或公示牌设置；
4.完成32351.83公里岸线划定及河湖制图；
5.完成时限：2020年12月31日前；杜绝规模以上河湖应管理范围边界不清晰而新增的侵占河湖、破坏河湖问题。
6.受益群众满意度90%以上。</t>
  </si>
  <si>
    <t>1.完成2494条（段）河流岸线划定；                                       
2.完成40个规模以上湖泊岸线划定；
3.完成16394块岸线界桩或公示牌设置；
4.完成55677.75公里岸线划定及河湖制图；
5.完成时限：2020年12月31日前；杜绝规模以上河湖应管理范围边界不清晰而新增的侵占河湖、破坏河湖问题。                                         
6.受益群众满意度95.28%以上。</t>
  </si>
  <si>
    <t>完成河流岸线划定数量</t>
  </si>
  <si>
    <t>条、段</t>
  </si>
  <si>
    <t>包含规模以下河流的岸线划定</t>
  </si>
  <si>
    <t>完成规模以上湖泊岸线划定数量</t>
  </si>
  <si>
    <t>包含规模以下的湖泊岸线划定</t>
  </si>
  <si>
    <t>完成岸线界桩或公示牌设置数量</t>
  </si>
  <si>
    <t>块</t>
  </si>
  <si>
    <t>完成岸线划定及河湖制图数量</t>
  </si>
  <si>
    <t>项目总个数156个，已验收112个，未验收44个</t>
  </si>
  <si>
    <t>2020年12月31日前完成河湖管理范围划定</t>
  </si>
  <si>
    <t>产出成本</t>
  </si>
  <si>
    <t>杜绝规模以上河湖应管理范围边界不清晰而新增的侵占河湖、破坏河湖问题</t>
  </si>
  <si>
    <t>划定范围后对河湖生态影响</t>
  </si>
  <si>
    <t>已实施项目是否良性运行</t>
  </si>
  <si>
    <t>满意度
指标</t>
  </si>
  <si>
    <t>≥</t>
  </si>
</sst>
</file>

<file path=xl/styles.xml><?xml version="1.0" encoding="utf-8"?>
<styleSheet xmlns="http://schemas.openxmlformats.org/spreadsheetml/2006/main">
  <numFmts count="12">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_(&quot;$&quot;* #,##0_);_(&quot;$&quot;* \(#,##0\);_(&quot;$&quot;* &quot;-&quot;_);_(@_)"/>
    <numFmt numFmtId="177" formatCode="_(* #,##0_);_(* \(#,##0\);_(* &quot;-&quot;_);_(@_)"/>
    <numFmt numFmtId="178" formatCode="_(* #,##0.00_);_(* \(#,##0.00\);_(* &quot;-&quot;??_);_(@_)"/>
    <numFmt numFmtId="179" formatCode="_(&quot;$&quot;* #,##0.00_);_(&quot;$&quot;* \(#,##0.00\);_(&quot;$&quot;* &quot;-&quot;??_);_(@_)"/>
    <numFmt numFmtId="180" formatCode="0.00_);[Red]\(0.00\)"/>
    <numFmt numFmtId="181" formatCode="0.00_ "/>
    <numFmt numFmtId="182" formatCode="0.000_ "/>
    <numFmt numFmtId="183" formatCode="_ * #,##0.00_ ;_ * \-#,##0.00_ ;_ * &quot;&quot;??_ ;_ @_ "/>
  </numFmts>
  <fonts count="31">
    <font>
      <sz val="10"/>
      <name val="Arial"/>
      <family val="2"/>
      <charset val="134"/>
    </font>
    <font>
      <sz val="10"/>
      <color theme="1"/>
      <name val="Arial"/>
      <family val="2"/>
    </font>
    <font>
      <sz val="9"/>
      <name val="宋体"/>
      <family val="2"/>
      <charset val="134"/>
    </font>
    <font>
      <sz val="22"/>
      <name val="黑体"/>
      <family val="2"/>
      <charset val="134"/>
    </font>
    <font>
      <sz val="11"/>
      <name val="宋体"/>
      <family val="2"/>
      <charset val="134"/>
    </font>
    <font>
      <sz val="10"/>
      <name val="宋体"/>
      <family val="2"/>
      <charset val="134"/>
    </font>
    <font>
      <sz val="11"/>
      <color indexed="8"/>
      <name val="仿宋"/>
      <family val="2"/>
      <charset val="134"/>
    </font>
    <font>
      <sz val="11"/>
      <name val="仿宋"/>
      <family val="2"/>
      <charset val="134"/>
    </font>
    <font>
      <sz val="12"/>
      <color indexed="8"/>
      <name val="宋体"/>
      <family val="2"/>
      <charset val="134"/>
    </font>
    <font>
      <b/>
      <sz val="10"/>
      <name val="宋体"/>
      <family val="2"/>
      <charset val="134"/>
    </font>
    <font>
      <sz val="11"/>
      <color indexed="8"/>
      <name val="宋体"/>
      <family val="2"/>
      <charset val="134"/>
    </font>
    <font>
      <sz val="12"/>
      <name val="宋体"/>
      <family val="2"/>
      <charset val="134"/>
    </font>
    <font>
      <sz val="11"/>
      <color theme="1"/>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sz val="11"/>
      <color rgb="FF006100"/>
      <name val="宋体"/>
      <family val="2"/>
      <charset val="134"/>
      <scheme val="minor"/>
    </font>
    <font>
      <sz val="11"/>
      <color rgb="FFFA7D00"/>
      <name val="宋体"/>
      <family val="2"/>
      <charset val="134"/>
      <scheme val="minor"/>
    </font>
    <font>
      <b/>
      <sz val="11"/>
      <color rgb="FFFA7D00"/>
      <name val="宋体"/>
      <family val="2"/>
      <charset val="134"/>
      <scheme val="minor"/>
    </font>
  </fonts>
  <fills count="35">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
      <patternFill patternType="solid">
        <fgColor theme="0"/>
        <bgColor indexed="64"/>
      </patternFill>
    </fill>
    <fill>
      <patternFill patternType="solid">
        <fgColor rgb="FFFFFFFF"/>
        <bgColor indexed="64"/>
      </patternFill>
    </fill>
  </fills>
  <borders count="31">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
      <left style="thin">
        <color indexed="0"/>
      </left>
      <right/>
      <top style="thin">
        <color indexed="0"/>
      </top>
      <bottom/>
    </border>
    <border>
      <left/>
      <right/>
      <top style="thin">
        <color indexed="0"/>
      </top>
      <bottom/>
    </border>
    <border>
      <left/>
      <right style="thin">
        <color auto="1"/>
      </right>
      <top style="thin">
        <color indexed="0"/>
      </top>
      <bottom/>
    </border>
    <border>
      <left style="thin">
        <color auto="1"/>
      </left>
      <right/>
      <top style="thin">
        <color indexed="0"/>
      </top>
      <bottom/>
    </border>
    <border>
      <left style="thin">
        <color indexed="0"/>
      </left>
      <right/>
      <top/>
      <bottom style="thin">
        <color auto="1"/>
      </bottom>
    </border>
    <border>
      <left/>
      <right/>
      <top/>
      <bottom style="thin">
        <color auto="1"/>
      </bottom>
    </border>
    <border>
      <left/>
      <right style="thin">
        <color auto="1"/>
      </right>
      <top/>
      <bottom style="thin">
        <color auto="1"/>
      </bottom>
    </border>
    <border>
      <left style="thin">
        <color auto="1"/>
      </left>
      <right/>
      <top/>
      <bottom style="thin">
        <color indexed="0"/>
      </bottom>
    </border>
    <border>
      <left/>
      <right/>
      <top/>
      <bottom style="thin">
        <color indexed="0"/>
      </bottom>
    </border>
    <border>
      <left style="thin">
        <color auto="1"/>
      </left>
      <right style="thin">
        <color auto="1"/>
      </right>
      <top style="thin">
        <color auto="1"/>
      </top>
      <bottom/>
    </border>
    <border>
      <left style="thin">
        <color auto="1"/>
      </left>
      <right style="thin">
        <color auto="1"/>
      </right>
      <top style="thin">
        <color auto="1"/>
      </top>
      <bottom style="thin">
        <color auto="1"/>
      </bottom>
    </border>
    <border>
      <left style="thin">
        <color indexed="0"/>
      </left>
      <right style="thin">
        <color indexed="0"/>
      </right>
      <top/>
      <bottom/>
    </border>
    <border>
      <left style="thin">
        <color auto="1"/>
      </left>
      <right/>
      <top style="thin">
        <color auto="1"/>
      </top>
      <bottom style="thin">
        <color auto="1"/>
      </bottom>
    </border>
    <border>
      <left/>
      <right style="thin">
        <color auto="1"/>
      </right>
      <top style="thin">
        <color auto="1"/>
      </top>
      <bottom style="thin">
        <color auto="1"/>
      </bottom>
    </border>
    <border>
      <left/>
      <right style="thin">
        <color indexed="0"/>
      </right>
      <top style="thin">
        <color indexed="0"/>
      </top>
      <bottom/>
    </border>
    <border>
      <left style="thin">
        <color auto="1"/>
      </left>
      <right/>
      <top style="thin">
        <color auto="1"/>
      </top>
      <bottom/>
    </border>
    <border>
      <left/>
      <right/>
      <top style="thin">
        <color auto="1"/>
      </top>
      <bottom/>
    </border>
    <border>
      <left style="thin">
        <color indexed="0"/>
      </left>
      <right/>
      <top/>
      <bottom style="thin">
        <color indexed="0"/>
      </bottom>
    </border>
    <border>
      <left style="thin">
        <color indexed="0"/>
      </left>
      <right style="thin">
        <color indexed="0"/>
      </right>
      <top style="thin">
        <color indexed="0"/>
      </top>
      <bottom/>
    </border>
  </borders>
  <cellStyleXfs count="69">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xf numFmtId="42" fontId="12" fillId="0" borderId="0" applyFont="0" applyFill="0" applyBorder="0" applyProtection="0">
      <alignment/>
    </xf>
    <xf numFmtId="0" fontId="12" fillId="2" borderId="0" applyNumberFormat="0" applyBorder="0" applyProtection="0">
      <alignment/>
    </xf>
    <xf numFmtId="0" fontId="27" fillId="3" borderId="1" applyNumberFormat="0" applyProtection="0">
      <alignment/>
    </xf>
    <xf numFmtId="44" fontId="12" fillId="0" borderId="0" applyFont="0" applyFill="0" applyBorder="0" applyProtection="0">
      <alignment/>
    </xf>
    <xf numFmtId="41" fontId="12" fillId="0" borderId="0" applyFont="0" applyFill="0" applyBorder="0" applyProtection="0">
      <alignment/>
    </xf>
    <xf numFmtId="0" fontId="12" fillId="4" borderId="0" applyNumberFormat="0" applyBorder="0" applyProtection="0">
      <alignment/>
    </xf>
    <xf numFmtId="0" fontId="19" fillId="5" borderId="0" applyNumberFormat="0" applyBorder="0" applyProtection="0">
      <alignment/>
    </xf>
    <xf numFmtId="43" fontId="12" fillId="0" borderId="0" applyFont="0" applyFill="0" applyBorder="0" applyProtection="0">
      <alignment/>
    </xf>
    <xf numFmtId="0" fontId="20" fillId="6" borderId="0" applyNumberFormat="0" applyBorder="0" applyProtection="0">
      <alignment/>
    </xf>
    <xf numFmtId="0" fontId="25" fillId="0" borderId="0" applyNumberFormat="0" applyFill="0" applyBorder="0" applyProtection="0">
      <alignment/>
    </xf>
    <xf numFmtId="9" fontId="12" fillId="0" borderId="0" applyFont="0" applyFill="0" applyBorder="0" applyProtection="0">
      <alignment/>
    </xf>
    <xf numFmtId="0" fontId="18" fillId="0" borderId="0" applyNumberFormat="0" applyFill="0" applyBorder="0" applyProtection="0">
      <alignment/>
    </xf>
    <xf numFmtId="0" fontId="12" fillId="7" borderId="2" applyNumberFormat="0" applyFont="0" applyProtection="0">
      <alignment/>
    </xf>
    <xf numFmtId="0" fontId="20" fillId="8" borderId="0" applyNumberFormat="0" applyBorder="0" applyProtection="0">
      <alignment/>
    </xf>
    <xf numFmtId="0" fontId="17" fillId="0" borderId="0" applyNumberFormat="0" applyFill="0" applyBorder="0" applyProtection="0">
      <alignment/>
    </xf>
    <xf numFmtId="0" fontId="15" fillId="0" borderId="0" applyNumberFormat="0" applyFill="0" applyBorder="0" applyProtection="0">
      <alignment/>
    </xf>
    <xf numFmtId="0" fontId="24" fillId="0" borderId="0" applyNumberFormat="0" applyFill="0" applyBorder="0" applyProtection="0">
      <alignment/>
    </xf>
    <xf numFmtId="0" fontId="16" fillId="0" borderId="0" applyNumberFormat="0" applyFill="0" applyBorder="0" applyProtection="0">
      <alignment/>
    </xf>
    <xf numFmtId="0" fontId="22" fillId="0" borderId="3" applyNumberFormat="0" applyFill="0" applyProtection="0">
      <alignment/>
    </xf>
    <xf numFmtId="0" fontId="14" fillId="0" borderId="3" applyNumberFormat="0" applyFill="0" applyProtection="0">
      <alignment/>
    </xf>
    <xf numFmtId="0" fontId="20" fillId="9" borderId="0" applyNumberFormat="0" applyBorder="0" applyProtection="0">
      <alignment/>
    </xf>
    <xf numFmtId="0" fontId="17" fillId="0" borderId="4" applyNumberFormat="0" applyFill="0" applyProtection="0">
      <alignment/>
    </xf>
    <xf numFmtId="0" fontId="20" fillId="10" borderId="0" applyNumberFormat="0" applyBorder="0" applyProtection="0">
      <alignment/>
    </xf>
    <xf numFmtId="0" fontId="21" fillId="11" borderId="5" applyNumberFormat="0" applyProtection="0">
      <alignment/>
    </xf>
    <xf numFmtId="0" fontId="30" fillId="11" borderId="1" applyNumberFormat="0" applyProtection="0">
      <alignment/>
    </xf>
    <xf numFmtId="0" fontId="13" fillId="12" borderId="6" applyNumberFormat="0" applyProtection="0">
      <alignment/>
    </xf>
    <xf numFmtId="0" fontId="12" fillId="13" borderId="0" applyNumberFormat="0" applyBorder="0" applyProtection="0">
      <alignment/>
    </xf>
    <xf numFmtId="0" fontId="20" fillId="14" borderId="0" applyNumberFormat="0" applyBorder="0" applyProtection="0">
      <alignment/>
    </xf>
    <xf numFmtId="0" fontId="29" fillId="0" borderId="7" applyNumberFormat="0" applyFill="0" applyProtection="0">
      <alignment/>
    </xf>
    <xf numFmtId="0" fontId="23" fillId="0" borderId="8" applyNumberFormat="0" applyFill="0" applyProtection="0">
      <alignment/>
    </xf>
    <xf numFmtId="0" fontId="28" fillId="15" borderId="0" applyNumberFormat="0" applyBorder="0" applyProtection="0">
      <alignment/>
    </xf>
    <xf numFmtId="0" fontId="26" fillId="16" borderId="0" applyNumberFormat="0" applyBorder="0" applyProtection="0">
      <alignment/>
    </xf>
    <xf numFmtId="0" fontId="12" fillId="17" borderId="0" applyNumberFormat="0" applyBorder="0" applyProtection="0">
      <alignment/>
    </xf>
    <xf numFmtId="0" fontId="20" fillId="18" borderId="0" applyNumberFormat="0" applyBorder="0" applyProtection="0">
      <alignment/>
    </xf>
    <xf numFmtId="0" fontId="12" fillId="19" borderId="0" applyNumberFormat="0" applyBorder="0" applyProtection="0">
      <alignment/>
    </xf>
    <xf numFmtId="0" fontId="12" fillId="20" borderId="0" applyNumberFormat="0" applyBorder="0" applyProtection="0">
      <alignment/>
    </xf>
    <xf numFmtId="0" fontId="12" fillId="21" borderId="0" applyNumberFormat="0" applyBorder="0" applyProtection="0">
      <alignment/>
    </xf>
    <xf numFmtId="0" fontId="12" fillId="22" borderId="0" applyNumberFormat="0" applyBorder="0" applyProtection="0">
      <alignment/>
    </xf>
    <xf numFmtId="0" fontId="20" fillId="23" borderId="0" applyNumberFormat="0" applyBorder="0" applyProtection="0">
      <alignment/>
    </xf>
    <xf numFmtId="0" fontId="20" fillId="24" borderId="0" applyNumberFormat="0" applyBorder="0" applyProtection="0">
      <alignment/>
    </xf>
    <xf numFmtId="0" fontId="12" fillId="25" borderId="0" applyNumberFormat="0" applyBorder="0" applyProtection="0">
      <alignment/>
    </xf>
    <xf numFmtId="0" fontId="12" fillId="26" borderId="0" applyNumberFormat="0" applyBorder="0" applyProtection="0">
      <alignment/>
    </xf>
    <xf numFmtId="0" fontId="20" fillId="27" borderId="0" applyNumberFormat="0" applyBorder="0" applyProtection="0">
      <alignment/>
    </xf>
    <xf numFmtId="0" fontId="12" fillId="28" borderId="0" applyNumberFormat="0" applyBorder="0" applyProtection="0">
      <alignment/>
    </xf>
    <xf numFmtId="0" fontId="20" fillId="29" borderId="0" applyNumberFormat="0" applyBorder="0" applyProtection="0">
      <alignment/>
    </xf>
    <xf numFmtId="0" fontId="20" fillId="30" borderId="0" applyNumberFormat="0" applyBorder="0" applyProtection="0">
      <alignment/>
    </xf>
    <xf numFmtId="0" fontId="12" fillId="31" borderId="0" applyNumberFormat="0" applyBorder="0" applyProtection="0">
      <alignment/>
    </xf>
    <xf numFmtId="0" fontId="20" fillId="32" borderId="0" applyNumberFormat="0" applyBorder="0" applyProtection="0">
      <alignment/>
    </xf>
    <xf numFmtId="0" fontId="10" fillId="0" borderId="0">
      <alignment vertical="center"/>
      <protection/>
    </xf>
  </cellStyleXfs>
  <cellXfs count="142">
    <xf numFmtId="0" fontId="0" fillId="0" borderId="0" xfId="0" applyAlignment="1">
      <alignment/>
    </xf>
    <xf numFmtId="0" fontId="0" fillId="0" borderId="0" xfId="0" applyFont="1" applyFill="1" applyAlignment="1">
      <alignment/>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9" xfId="0" applyFont="1" applyFill="1" applyBorder="1" applyAlignment="1">
      <alignment horizontal="left" vertical="center"/>
    </xf>
    <xf numFmtId="0" fontId="2" fillId="0" borderId="9" xfId="0" applyFont="1" applyFill="1" applyBorder="1" applyAlignment="1">
      <alignment horizontal="left" vertical="center"/>
    </xf>
    <xf numFmtId="0" fontId="4"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4" fontId="5" fillId="0" borderId="11" xfId="0" applyNumberFormat="1" applyFont="1" applyFill="1" applyBorder="1" applyAlignment="1">
      <alignment horizontal="right" vertical="center"/>
    </xf>
    <xf numFmtId="4" fontId="5" fillId="0" borderId="11" xfId="0" applyNumberFormat="1" applyFont="1" applyFill="1" applyBorder="1" applyAlignment="1">
      <alignment horizontal="center" vertical="center"/>
    </xf>
    <xf numFmtId="0" fontId="6" fillId="0" borderId="12"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5" fillId="0" borderId="15" xfId="0" applyFont="1" applyFill="1" applyBorder="1" applyAlignment="1">
      <alignment horizontal="left" vertical="center" wrapText="1"/>
    </xf>
    <xf numFmtId="0" fontId="5" fillId="0" borderId="13" xfId="0" applyFont="1" applyFill="1" applyBorder="1" applyAlignment="1">
      <alignment horizontal="left" vertical="center"/>
    </xf>
    <xf numFmtId="0" fontId="6" fillId="0" borderId="16" xfId="0" applyFont="1" applyFill="1" applyBorder="1" applyAlignment="1">
      <alignment horizontal="left" vertical="center" wrapText="1"/>
    </xf>
    <xf numFmtId="0" fontId="6" fillId="0" borderId="17"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5" fillId="0" borderId="19" xfId="0" applyFont="1" applyFill="1" applyBorder="1" applyAlignment="1">
      <alignment horizontal="left" vertical="center"/>
    </xf>
    <xf numFmtId="0" fontId="5" fillId="0" borderId="20" xfId="0" applyFont="1" applyFill="1" applyBorder="1" applyAlignment="1">
      <alignment horizontal="left" vertical="center"/>
    </xf>
    <xf numFmtId="0" fontId="6" fillId="0" borderId="21" xfId="0" applyFont="1" applyFill="1" applyBorder="1" applyAlignment="1">
      <alignment horizontal="center" vertical="center"/>
    </xf>
    <xf numFmtId="0" fontId="6" fillId="0" borderId="22" xfId="0" applyFont="1" applyFill="1" applyBorder="1" applyAlignment="1">
      <alignment horizontal="left" vertical="center" wrapText="1"/>
    </xf>
    <xf numFmtId="0" fontId="6" fillId="0" borderId="22" xfId="0" applyFont="1" applyFill="1" applyBorder="1" applyAlignment="1">
      <alignment horizontal="center" vertical="center"/>
    </xf>
    <xf numFmtId="180" fontId="6" fillId="0" borderId="22" xfId="0" applyNumberFormat="1" applyFont="1" applyFill="1" applyBorder="1" applyAlignment="1">
      <alignment horizontal="center" vertical="center"/>
    </xf>
    <xf numFmtId="181" fontId="6" fillId="0" borderId="22" xfId="0" applyNumberFormat="1" applyFont="1" applyFill="1" applyBorder="1" applyAlignment="1">
      <alignment horizontal="center" vertical="center"/>
    </xf>
    <xf numFmtId="0" fontId="7" fillId="0" borderId="22" xfId="68" applyFont="1" applyFill="1" applyBorder="1" applyAlignment="1">
      <alignment horizontal="left" vertical="center" wrapText="1"/>
      <protection/>
    </xf>
    <xf numFmtId="180" fontId="6" fillId="0" borderId="22" xfId="0" applyNumberFormat="1" applyFont="1" applyFill="1" applyBorder="1" applyAlignment="1">
      <alignment horizontal="center" vertical="center" wrapText="1"/>
    </xf>
    <xf numFmtId="182" fontId="6" fillId="0" borderId="22" xfId="0" applyNumberFormat="1" applyFont="1" applyFill="1" applyBorder="1" applyAlignment="1">
      <alignment horizontal="center" vertical="center" wrapText="1"/>
    </xf>
    <xf numFmtId="0" fontId="7" fillId="0" borderId="21" xfId="0" applyFont="1" applyFill="1" applyBorder="1" applyAlignment="1">
      <alignment horizontal="center" vertical="center"/>
    </xf>
    <xf numFmtId="0" fontId="7" fillId="0" borderId="22" xfId="0" applyFont="1" applyFill="1" applyBorder="1" applyAlignment="1">
      <alignment horizontal="left" vertical="center"/>
    </xf>
    <xf numFmtId="0" fontId="7" fillId="0" borderId="22" xfId="0" applyFont="1" applyFill="1" applyBorder="1" applyAlignment="1">
      <alignment horizontal="center" vertical="center"/>
    </xf>
    <xf numFmtId="9" fontId="7" fillId="0" borderId="22" xfId="0" applyNumberFormat="1" applyFont="1" applyFill="1" applyBorder="1" applyAlignment="1">
      <alignment horizontal="center" vertical="center"/>
    </xf>
    <xf numFmtId="10" fontId="7" fillId="0" borderId="22" xfId="0" applyNumberFormat="1" applyFont="1" applyFill="1" applyBorder="1" applyAlignment="1">
      <alignment horizontal="center" vertical="center"/>
    </xf>
    <xf numFmtId="0" fontId="6" fillId="0" borderId="22" xfId="0" applyFont="1" applyFill="1" applyBorder="1" applyAlignment="1">
      <alignment horizontal="center" vertical="center" wrapText="1"/>
    </xf>
    <xf numFmtId="9" fontId="7" fillId="0" borderId="22" xfId="0" applyNumberFormat="1" applyFont="1" applyFill="1" applyBorder="1" applyAlignment="1">
      <alignment horizontal="center" vertical="center" wrapText="1"/>
    </xf>
    <xf numFmtId="10" fontId="6" fillId="0" borderId="22" xfId="0" applyNumberFormat="1" applyFont="1" applyFill="1" applyBorder="1" applyAlignment="1">
      <alignment horizontal="center" vertical="center"/>
    </xf>
    <xf numFmtId="49" fontId="7" fillId="0" borderId="22" xfId="0" applyNumberFormat="1" applyFont="1" applyFill="1" applyBorder="1" applyAlignment="1">
      <alignment horizontal="center" vertical="center" wrapText="1"/>
    </xf>
    <xf numFmtId="10" fontId="7" fillId="0" borderId="22" xfId="0" applyNumberFormat="1" applyFont="1" applyFill="1" applyBorder="1" applyAlignment="1">
      <alignment horizontal="center" vertical="center" wrapText="1"/>
    </xf>
    <xf numFmtId="0" fontId="7" fillId="0" borderId="22"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1" xfId="0" applyFont="1" applyFill="1" applyBorder="1" applyAlignment="1">
      <alignment horizontal="left" vertical="center" wrapText="1"/>
    </xf>
    <xf numFmtId="9" fontId="6" fillId="0" borderId="21" xfId="0" applyNumberFormat="1" applyFont="1" applyFill="1" applyBorder="1" applyAlignment="1">
      <alignment horizontal="center" vertical="center" wrapText="1"/>
    </xf>
    <xf numFmtId="9" fontId="7" fillId="0" borderId="21" xfId="0" applyNumberFormat="1" applyFont="1" applyFill="1" applyBorder="1" applyAlignment="1">
      <alignment horizontal="center" vertical="center" wrapText="1"/>
    </xf>
    <xf numFmtId="10" fontId="6" fillId="0" borderId="21" xfId="0" applyNumberFormat="1" applyFont="1" applyFill="1" applyBorder="1" applyAlignment="1">
      <alignment horizontal="center" vertical="center"/>
    </xf>
    <xf numFmtId="0" fontId="5" fillId="0" borderId="22" xfId="0"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9" xfId="0" applyFont="1" applyFill="1" applyBorder="1" applyAlignment="1">
      <alignment horizontal="right" vertical="center"/>
    </xf>
    <xf numFmtId="4" fontId="5" fillId="0" borderId="24" xfId="0" applyNumberFormat="1" applyFont="1" applyFill="1" applyBorder="1" applyAlignment="1">
      <alignment horizontal="center" vertical="center"/>
    </xf>
    <xf numFmtId="0" fontId="5" fillId="0" borderId="25" xfId="0" applyFont="1" applyFill="1" applyBorder="1" applyAlignment="1">
      <alignment horizontal="center" vertical="center"/>
    </xf>
    <xf numFmtId="0" fontId="5" fillId="0" borderId="26" xfId="0" applyFont="1" applyFill="1" applyBorder="1" applyAlignment="1">
      <alignment horizontal="left" vertical="center"/>
    </xf>
    <xf numFmtId="0" fontId="5" fillId="0" borderId="11" xfId="0" applyFont="1" applyFill="1" applyBorder="1" applyAlignment="1">
      <alignment horizontal="left" vertical="center"/>
    </xf>
    <xf numFmtId="0" fontId="6" fillId="0" borderId="22" xfId="0" applyFont="1" applyFill="1" applyBorder="1" applyAlignment="1">
      <alignment vertical="center" wrapText="1"/>
    </xf>
    <xf numFmtId="180" fontId="7" fillId="33" borderId="22" xfId="0" applyNumberFormat="1" applyFont="1" applyFill="1" applyBorder="1" applyAlignment="1">
      <alignment horizontal="center" vertical="center"/>
    </xf>
    <xf numFmtId="0" fontId="7" fillId="0" borderId="22" xfId="0" applyFont="1" applyFill="1" applyBorder="1" applyAlignment="1">
      <alignment vertical="center" wrapText="1"/>
    </xf>
    <xf numFmtId="180" fontId="7" fillId="0" borderId="22" xfId="0" applyNumberFormat="1" applyFont="1" applyFill="1" applyBorder="1" applyAlignment="1">
      <alignment horizontal="center" vertical="center"/>
    </xf>
    <xf numFmtId="180" fontId="6" fillId="0" borderId="21" xfId="0" applyNumberFormat="1" applyFont="1" applyFill="1" applyBorder="1" applyAlignment="1">
      <alignment horizontal="center" vertical="center"/>
    </xf>
    <xf numFmtId="0" fontId="6" fillId="0" borderId="21" xfId="0" applyFont="1" applyFill="1" applyBorder="1" applyAlignment="1">
      <alignment vertical="center" wrapText="1"/>
    </xf>
    <xf numFmtId="4" fontId="5" fillId="0" borderId="22" xfId="0" applyNumberFormat="1" applyFont="1" applyFill="1" applyBorder="1" applyAlignment="1">
      <alignment horizontal="right" vertical="center"/>
    </xf>
    <xf numFmtId="4" fontId="5" fillId="0" borderId="0" xfId="0" applyNumberFormat="1" applyFont="1" applyFill="1" applyBorder="1" applyAlignment="1">
      <alignment horizontal="right" vertical="center"/>
    </xf>
    <xf numFmtId="49" fontId="8" fillId="0" borderId="22" xfId="0" applyNumberFormat="1" applyFont="1" applyFill="1" applyBorder="1" applyAlignment="1" applyProtection="1">
      <alignment horizontal="left" vertical="center"/>
      <protection/>
    </xf>
    <xf numFmtId="49" fontId="8" fillId="0" borderId="22" xfId="0" applyNumberFormat="1" applyFont="1" applyFill="1" applyBorder="1" applyAlignment="1" applyProtection="1">
      <alignment horizontal="left" vertical="center" wrapText="1"/>
      <protection/>
    </xf>
    <xf numFmtId="183" fontId="8" fillId="0" borderId="22" xfId="0" applyNumberFormat="1" applyFont="1" applyFill="1" applyBorder="1" applyAlignment="1" applyProtection="1">
      <alignment horizontal="center" vertical="center"/>
      <protection/>
    </xf>
    <xf numFmtId="0" fontId="5" fillId="0" borderId="23" xfId="0" applyFont="1" applyFill="1" applyBorder="1" applyAlignment="1">
      <alignment horizontal="center" vertical="center"/>
    </xf>
    <xf numFmtId="49" fontId="8" fillId="0" borderId="21" xfId="0" applyNumberFormat="1" applyFont="1" applyFill="1" applyBorder="1" applyAlignment="1" applyProtection="1">
      <alignment horizontal="left" vertical="center" wrapText="1"/>
      <protection/>
    </xf>
    <xf numFmtId="49" fontId="8" fillId="0" borderId="21" xfId="0" applyNumberFormat="1" applyFont="1" applyFill="1" applyBorder="1" applyAlignment="1" applyProtection="1">
      <alignment horizontal="left" vertical="center"/>
      <protection/>
    </xf>
    <xf numFmtId="183" fontId="8" fillId="0" borderId="21" xfId="0" applyNumberFormat="1" applyFont="1" applyFill="1" applyBorder="1" applyAlignment="1" applyProtection="1">
      <alignment horizontal="center" vertical="center"/>
      <protection/>
    </xf>
    <xf numFmtId="49" fontId="8" fillId="0" borderId="22" xfId="0" applyNumberFormat="1" applyFont="1" applyFill="1" applyBorder="1" applyAlignment="1" applyProtection="1">
      <alignment horizontal="left" vertical="top" wrapText="1"/>
      <protection/>
    </xf>
    <xf numFmtId="49" fontId="8" fillId="0" borderId="21" xfId="0" applyNumberFormat="1" applyFont="1" applyFill="1" applyBorder="1" applyAlignment="1" applyProtection="1">
      <alignment horizontal="left" vertical="top" wrapText="1"/>
      <protection/>
    </xf>
    <xf numFmtId="183" fontId="8" fillId="34" borderId="22" xfId="0" applyNumberFormat="1" applyFont="1" applyFill="1" applyBorder="1" applyAlignment="1" applyProtection="1">
      <alignment horizontal="center" vertical="center" wrapText="1"/>
      <protection/>
    </xf>
    <xf numFmtId="0" fontId="5" fillId="0" borderId="27" xfId="0" applyFont="1" applyFill="1" applyBorder="1" applyAlignment="1">
      <alignment horizontal="left" vertical="center" wrapText="1"/>
    </xf>
    <xf numFmtId="0" fontId="5" fillId="0" borderId="28" xfId="0" applyFont="1" applyFill="1" applyBorder="1" applyAlignment="1">
      <alignment horizontal="left" vertical="center"/>
    </xf>
    <xf numFmtId="0" fontId="5" fillId="0" borderId="29" xfId="0" applyFont="1" applyFill="1" applyBorder="1" applyAlignment="1">
      <alignment horizontal="left" vertical="center"/>
    </xf>
    <xf numFmtId="49" fontId="8" fillId="0" borderId="22" xfId="0" applyNumberFormat="1" applyFont="1" applyFill="1" applyBorder="1" applyAlignment="1" applyProtection="1">
      <alignment horizontal="center" vertical="center"/>
      <protection/>
    </xf>
    <xf numFmtId="49" fontId="8" fillId="0" borderId="22" xfId="0" applyNumberFormat="1" applyFont="1" applyFill="1" applyBorder="1" applyAlignment="1" applyProtection="1">
      <alignment horizontal="center" vertical="center" wrapText="1"/>
      <protection/>
    </xf>
    <xf numFmtId="49" fontId="8" fillId="0" borderId="21" xfId="0" applyNumberFormat="1" applyFont="1" applyFill="1" applyBorder="1" applyAlignment="1" applyProtection="1">
      <alignment horizontal="center" vertical="center"/>
      <protection/>
    </xf>
    <xf numFmtId="183" fontId="8" fillId="34" borderId="22" xfId="0" applyNumberFormat="1" applyFont="1" applyFill="1" applyBorder="1" applyAlignment="1" applyProtection="1">
      <alignment vertical="center" wrapText="1"/>
      <protection/>
    </xf>
    <xf numFmtId="0" fontId="5" fillId="0" borderId="27" xfId="0" applyFont="1" applyFill="1" applyBorder="1" applyAlignment="1">
      <alignment horizontal="center" vertical="center" wrapText="1"/>
    </xf>
    <xf numFmtId="0" fontId="5" fillId="0" borderId="28"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9" xfId="0" applyFont="1" applyFill="1" applyBorder="1" applyAlignment="1">
      <alignment horizontal="center" vertical="center" wrapText="1"/>
    </xf>
    <xf numFmtId="0" fontId="5" fillId="0" borderId="20" xfId="0" applyFont="1" applyFill="1" applyBorder="1" applyAlignment="1">
      <alignment horizontal="center" vertical="center" wrapText="1"/>
    </xf>
    <xf numFmtId="183" fontId="8" fillId="0" borderId="22" xfId="0" applyNumberFormat="1" applyFont="1" applyFill="1" applyBorder="1" applyAlignment="1" applyProtection="1">
      <alignment vertical="center"/>
      <protection/>
    </xf>
    <xf numFmtId="183" fontId="8" fillId="0" borderId="21" xfId="0" applyNumberFormat="1" applyFont="1" applyFill="1" applyBorder="1" applyAlignment="1" applyProtection="1">
      <alignment vertical="center"/>
      <protection/>
    </xf>
    <xf numFmtId="0" fontId="5" fillId="0" borderId="30" xfId="0" applyFont="1" applyFill="1" applyBorder="1" applyAlignment="1">
      <alignment horizontal="center" vertical="center" wrapText="1"/>
    </xf>
    <xf numFmtId="49" fontId="8" fillId="0" borderId="22" xfId="0" applyNumberFormat="1" applyFont="1" applyFill="1" applyBorder="1" applyAlignment="1" applyProtection="1">
      <alignment horizontal="center" vertical="top" wrapText="1"/>
      <protection/>
    </xf>
    <xf numFmtId="49" fontId="8" fillId="0" borderId="21" xfId="0" applyNumberFormat="1" applyFont="1" applyFill="1" applyBorder="1" applyAlignment="1" applyProtection="1">
      <alignment horizontal="center" vertical="top" wrapText="1"/>
      <protection/>
    </xf>
    <xf numFmtId="0" fontId="5" fillId="0" borderId="22" xfId="0" applyFont="1" applyFill="1" applyBorder="1" applyAlignment="1">
      <alignment horizontal="left" vertical="center"/>
    </xf>
    <xf numFmtId="4" fontId="5" fillId="0" borderId="22" xfId="0" applyNumberFormat="1" applyFont="1" applyFill="1" applyBorder="1" applyAlignment="1">
      <alignment horizontal="center" vertical="center"/>
    </xf>
    <xf numFmtId="0" fontId="4" fillId="0" borderId="0" xfId="0" applyFont="1" applyFill="1" applyBorder="1" applyAlignment="1">
      <alignment horizontal="left" vertical="center"/>
    </xf>
    <xf numFmtId="0" fontId="5" fillId="0" borderId="10" xfId="0" applyFont="1" applyFill="1" applyBorder="1" applyAlignment="1">
      <alignment horizontal="left" vertical="center"/>
    </xf>
    <xf numFmtId="0" fontId="5" fillId="0" borderId="11" xfId="0" applyFont="1" applyFill="1" applyBorder="1" applyAlignment="1">
      <alignment horizontal="left" vertical="center" wrapText="1"/>
    </xf>
    <xf numFmtId="0" fontId="9" fillId="0" borderId="10" xfId="0" applyFont="1" applyFill="1" applyBorder="1" applyAlignment="1">
      <alignment horizontal="left" vertical="center"/>
    </xf>
    <xf numFmtId="0" fontId="9" fillId="0" borderId="11" xfId="0" applyFont="1" applyFill="1" applyBorder="1" applyAlignment="1">
      <alignment horizontal="left" vertical="center"/>
    </xf>
    <xf numFmtId="0" fontId="5" fillId="0" borderId="11" xfId="0" applyFont="1" applyFill="1" applyBorder="1" applyAlignment="1">
      <alignment vertical="center"/>
    </xf>
    <xf numFmtId="0" fontId="5" fillId="0" borderId="28" xfId="0" applyFont="1" applyFill="1" applyBorder="1" applyAlignment="1">
      <alignment horizontal="left" vertical="center" wrapText="1"/>
    </xf>
    <xf numFmtId="0" fontId="5" fillId="0" borderId="29" xfId="0" applyFont="1" applyFill="1" applyBorder="1" applyAlignment="1">
      <alignment horizontal="left" vertical="center" wrapText="1"/>
    </xf>
    <xf numFmtId="0" fontId="5" fillId="0" borderId="20" xfId="0" applyFont="1" applyFill="1" applyBorder="1" applyAlignment="1">
      <alignment horizontal="left" vertical="center" wrapText="1"/>
    </xf>
    <xf numFmtId="183" fontId="8" fillId="0" borderId="22" xfId="0" applyNumberFormat="1" applyFont="1" applyFill="1" applyBorder="1" applyAlignment="1" applyProtection="1">
      <alignment horizontal="right" vertical="center" wrapText="1"/>
      <protection/>
    </xf>
    <xf numFmtId="183" fontId="8" fillId="0" borderId="22" xfId="0" applyNumberFormat="1" applyFont="1" applyFill="1" applyBorder="1" applyAlignment="1" applyProtection="1">
      <alignment horizontal="right" vertical="center"/>
      <protection/>
    </xf>
    <xf numFmtId="49" fontId="10" fillId="0" borderId="22" xfId="0" applyNumberFormat="1" applyFont="1" applyFill="1" applyBorder="1" applyAlignment="1" applyProtection="1">
      <alignment horizontal="left" vertical="center"/>
      <protection/>
    </xf>
    <xf numFmtId="49" fontId="10" fillId="0" borderId="22" xfId="0" applyNumberFormat="1" applyFont="1" applyFill="1" applyBorder="1" applyAlignment="1" applyProtection="1">
      <alignment horizontal="center" vertical="center"/>
      <protection/>
    </xf>
    <xf numFmtId="0" fontId="5" fillId="0" borderId="30" xfId="0" applyFont="1" applyFill="1" applyBorder="1" applyAlignment="1">
      <alignment horizontal="left" vertical="center"/>
    </xf>
    <xf numFmtId="0" fontId="5" fillId="0" borderId="3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26" xfId="0" applyFont="1" applyFill="1" applyBorder="1" applyAlignment="1">
      <alignment horizontal="left" vertical="center" wrapText="1"/>
    </xf>
    <xf numFmtId="49" fontId="10" fillId="0" borderId="22" xfId="0" applyNumberFormat="1" applyFont="1" applyFill="1" applyBorder="1" applyAlignment="1" applyProtection="1">
      <alignment horizontal="left" vertical="center" wrapText="1"/>
      <protection/>
    </xf>
    <xf numFmtId="0" fontId="5" fillId="0" borderId="0" xfId="0" applyFont="1" applyFill="1" applyBorder="1" applyAlignment="1">
      <alignment horizontal="left" vertical="center"/>
    </xf>
    <xf numFmtId="0" fontId="3" fillId="0" borderId="0" xfId="0" applyFont="1" applyFill="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2" fillId="0" borderId="0" xfId="0" applyFont="1" applyBorder="1" applyAlignment="1">
      <alignment horizontal="right" vertical="center"/>
    </xf>
    <xf numFmtId="0" fontId="11" fillId="0" borderId="9" xfId="0" applyFont="1" applyBorder="1" applyAlignment="1">
      <alignment horizontal="left" vertical="center"/>
    </xf>
    <xf numFmtId="0" fontId="2" fillId="0" borderId="9" xfId="0" applyFont="1" applyBorder="1" applyAlignment="1">
      <alignment horizontal="left" vertical="center"/>
    </xf>
    <xf numFmtId="0" fontId="2" fillId="0" borderId="9" xfId="0" applyFont="1" applyBorder="1" applyAlignment="1">
      <alignment horizontal="righ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9" fillId="0" borderId="10" xfId="0" applyFont="1" applyBorder="1" applyAlignment="1">
      <alignment horizontal="left" vertical="center"/>
    </xf>
    <xf numFmtId="0" fontId="5" fillId="0" borderId="11" xfId="0" applyFont="1" applyBorder="1" applyAlignment="1">
      <alignment horizontal="center" vertical="center" shrinkToFit="1"/>
    </xf>
    <xf numFmtId="0" fontId="5" fillId="0" borderId="10" xfId="0" applyFont="1" applyBorder="1" applyAlignment="1">
      <alignment horizontal="left" vertical="center"/>
    </xf>
    <xf numFmtId="4" fontId="5" fillId="0" borderId="11" xfId="0" applyNumberFormat="1" applyFont="1" applyBorder="1" applyAlignment="1">
      <alignment horizontal="right" vertical="center"/>
    </xf>
    <xf numFmtId="4" fontId="5" fillId="0" borderId="11" xfId="0" applyNumberFormat="1" applyFont="1" applyBorder="1" applyAlignment="1">
      <alignment horizontal="right" vertical="center" shrinkToFit="1"/>
    </xf>
    <xf numFmtId="3" fontId="5" fillId="0" borderId="11" xfId="0" applyNumberFormat="1" applyFont="1" applyBorder="1" applyAlignment="1">
      <alignment horizontal="right" vertical="center" shrinkToFi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0" xfId="0" applyFont="1" applyBorder="1" applyAlignment="1">
      <alignment horizontal="distributed" vertical="center" wrapText="1"/>
    </xf>
    <xf numFmtId="0" fontId="5" fillId="0" borderId="11" xfId="0" applyFont="1" applyBorder="1" applyAlignment="1">
      <alignment horizontal="distributed" vertical="center" wrapText="1"/>
    </xf>
    <xf numFmtId="0" fontId="5" fillId="0" borderId="1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horizontal="left" vertical="center" shrinkToFit="1"/>
    </xf>
    <xf numFmtId="0" fontId="5" fillId="0" borderId="11" xfId="0" applyFont="1" applyBorder="1" applyAlignment="1">
      <alignment horizontal="left" vertical="center" shrinkToFit="1"/>
    </xf>
    <xf numFmtId="0" fontId="11" fillId="0" borderId="0" xfId="0" applyFont="1" applyBorder="1" applyAlignment="1">
      <alignment horizontal="right" vertical="center"/>
    </xf>
    <xf numFmtId="0" fontId="11" fillId="0" borderId="9" xfId="0" applyFont="1" applyBorder="1" applyAlignment="1">
      <alignment horizontal="right" vertical="center"/>
    </xf>
    <xf numFmtId="0" fontId="5" fillId="0" borderId="11" xfId="0" applyFont="1" applyBorder="1" applyAlignment="1">
      <alignment horizontal="right" vertical="center" shrinkToFit="1"/>
    </xf>
    <xf numFmtId="0" fontId="5" fillId="0" borderId="10" xfId="0" applyFont="1" applyBorder="1" applyAlignment="1">
      <alignment horizontal="center" vertical="center" shrinkToFit="1"/>
    </xf>
    <xf numFmtId="0" fontId="5" fillId="0" borderId="11" xfId="0" applyFont="1" applyBorder="1" applyAlignment="1">
      <alignment horizontal="left" vertical="center"/>
    </xf>
    <xf numFmtId="0" fontId="5" fillId="0" borderId="10" xfId="0" applyFont="1" applyBorder="1" applyAlignment="1">
      <alignment horizontal="distributed" vertical="center"/>
    </xf>
    <xf numFmtId="0" fontId="5" fillId="0" borderId="11" xfId="0" applyFont="1" applyBorder="1" applyAlignment="1">
      <alignment horizontal="distributed" vertical="center"/>
    </xf>
  </cellXfs>
  <cellStyles count="55">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 name="常规 4" xfId="6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22" Type="http://schemas.openxmlformats.org/officeDocument/2006/relationships/externalLink" Target="externalLinks/externalLink1.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worksheet" Target="worksheets/sheet18.xml" /><Relationship Id="rId13" Type="http://schemas.openxmlformats.org/officeDocument/2006/relationships/worksheet" Target="worksheets/sheet12.xml" /><Relationship Id="rId21" Type="http://schemas.openxmlformats.org/officeDocument/2006/relationships/sharedStrings" Target="sharedStrings.xml" /><Relationship Id="rId20" Type="http://schemas.openxmlformats.org/officeDocument/2006/relationships/styles" Target="styles.xml" /></Relationships>
</file>

<file path=xl/externalLinks/_rels/externalLink1.xml.rels><?xml version="1.0" encoding="UTF-8" standalone="yes"?><Relationships xmlns="http://schemas.openxmlformats.org/package/2006/relationships"><Relationship Id="rId1" Type="http://schemas.openxmlformats.org/officeDocument/2006/relationships/externalLinkPath" Target="file:///F:\0.&#32489;&#25928;&#35780;&#20215;&#24213;&#31295;\2020&#24180;&#24230;&#30465;&#32423;&#25972;&#20307;&#25903;&#20986;&#21450;&#39033;&#30446;&#25903;&#20986;&#32489;&#25928;&#35780;&#20215;\2020&#24180;&#24230;&#30465;&#32423;&#25972;&#20307;&#25903;&#20986;&#21450;&#39033;&#30446;&#25903;&#20986;&#32489;&#25928;&#35780;&#20215;&#25104;&#26524;\3.&#23545;&#19979;&#36716;&#31227;&#25903;&#20184;\&#27827;&#28246;&#31649;&#25252;&#20840;&#30465;&#27719;&#24635;4.26.xlsx"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全省打分表"/>
      <sheetName val="项目情况汇总表"/>
      <sheetName val="问卷调查表"/>
      <sheetName val="效益指标计算"/>
      <sheetName val="Sheet1"/>
      <sheetName val="Sheet2"/>
    </sheetNames>
    <sheetDataSet>
      <sheetData sheetId="0" refreshError="1"/>
      <sheetData sheetId="1" refreshError="1">
        <row r="8">
          <cell r="BX8">
            <v>1</v>
          </cell>
          <cell r="CK8">
            <v>1</v>
          </cell>
          <cell r="CL8">
            <v>1</v>
          </cell>
          <cell r="CM8">
            <v>1</v>
          </cell>
        </row>
      </sheetData>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38"/>
  <sheetViews>
    <sheetView workbookViewId="0" topLeftCell="A1">
      <selection pane="topLeft" activeCell="A1" sqref="A1"/>
    </sheetView>
  </sheetViews>
  <sheetFormatPr defaultColWidth="8.88888888888889" defaultRowHeight="13.2" outlineLevelCol="5"/>
  <cols>
    <col min="1" max="1" width="36.6666666666667" customWidth="1"/>
    <col min="2" max="2" width="5.44444444444444" customWidth="1"/>
    <col min="3" max="3" width="22.2222222222222" customWidth="1"/>
    <col min="4" max="4" width="37.2222222222222" customWidth="1"/>
    <col min="5" max="5" width="5.44444444444444" customWidth="1"/>
    <col min="6" max="6" width="21.2222222222222" customWidth="1"/>
  </cols>
  <sheetData>
    <row r="1" spans="1:6" ht="27.75" customHeight="1">
      <c r="A1" s="113"/>
      <c r="B1" s="113"/>
      <c r="C1" s="114" t="s">
        <v>0</v>
      </c>
      <c r="D1" s="113"/>
      <c r="E1" s="113"/>
      <c r="F1" s="113"/>
    </row>
    <row r="2" spans="1:6" ht="15" customHeight="1">
      <c r="A2" s="113"/>
      <c r="B2" s="113"/>
      <c r="C2" s="113"/>
      <c r="D2" s="113"/>
      <c r="E2" s="113"/>
      <c r="F2" s="135" t="s">
        <v>1</v>
      </c>
    </row>
    <row r="3" spans="1:6" ht="15" customHeight="1">
      <c r="A3" s="116" t="s">
        <v>2</v>
      </c>
      <c r="B3" s="117"/>
      <c r="C3" s="117"/>
      <c r="D3" s="117"/>
      <c r="E3" s="117"/>
      <c r="F3" s="136" t="s">
        <v>3</v>
      </c>
    </row>
    <row r="4" spans="1:6" ht="19.5" customHeight="1">
      <c r="A4" s="138" t="s">
        <v>4</v>
      </c>
      <c r="B4" s="122" t="s">
        <v>4</v>
      </c>
      <c r="C4" s="122" t="s">
        <v>4</v>
      </c>
      <c r="D4" s="122" t="s">
        <v>5</v>
      </c>
      <c r="E4" s="122" t="s">
        <v>5</v>
      </c>
      <c r="F4" s="122" t="s">
        <v>5</v>
      </c>
    </row>
    <row r="5" spans="1:6" ht="19.5" customHeight="1">
      <c r="A5" s="138" t="s">
        <v>6</v>
      </c>
      <c r="B5" s="122" t="s">
        <v>7</v>
      </c>
      <c r="C5" s="122" t="s">
        <v>8</v>
      </c>
      <c r="D5" s="122" t="s">
        <v>9</v>
      </c>
      <c r="E5" s="122" t="s">
        <v>7</v>
      </c>
      <c r="F5" s="122" t="s">
        <v>8</v>
      </c>
    </row>
    <row r="6" spans="1:6" ht="19.5" customHeight="1">
      <c r="A6" s="140" t="s">
        <v>10</v>
      </c>
      <c r="B6" s="122"/>
      <c r="C6" s="122" t="s">
        <v>11</v>
      </c>
      <c r="D6" s="141" t="s">
        <v>10</v>
      </c>
      <c r="E6" s="122"/>
      <c r="F6" s="122" t="s">
        <v>12</v>
      </c>
    </row>
    <row r="7" spans="1:6" ht="19.5" customHeight="1">
      <c r="A7" s="133" t="s">
        <v>13</v>
      </c>
      <c r="B7" s="122" t="s">
        <v>11</v>
      </c>
      <c r="C7" s="125">
        <v>387447017.42000002</v>
      </c>
      <c r="D7" s="134" t="s">
        <v>14</v>
      </c>
      <c r="E7" s="122" t="s">
        <v>15</v>
      </c>
      <c r="F7" s="125">
        <v>44668</v>
      </c>
    </row>
    <row r="8" spans="1:6" ht="19.5" customHeight="1">
      <c r="A8" s="133" t="s">
        <v>16</v>
      </c>
      <c r="B8" s="122" t="s">
        <v>12</v>
      </c>
      <c r="C8" s="125"/>
      <c r="D8" s="134" t="s">
        <v>17</v>
      </c>
      <c r="E8" s="122" t="s">
        <v>18</v>
      </c>
      <c r="F8" s="125"/>
    </row>
    <row r="9" spans="1:6" ht="19.5" customHeight="1">
      <c r="A9" s="133" t="s">
        <v>19</v>
      </c>
      <c r="B9" s="122" t="s">
        <v>20</v>
      </c>
      <c r="C9" s="125"/>
      <c r="D9" s="134" t="s">
        <v>21</v>
      </c>
      <c r="E9" s="122" t="s">
        <v>22</v>
      </c>
      <c r="F9" s="125"/>
    </row>
    <row r="10" spans="1:6" ht="19.5" customHeight="1">
      <c r="A10" s="133" t="s">
        <v>23</v>
      </c>
      <c r="B10" s="122" t="s">
        <v>24</v>
      </c>
      <c r="C10" s="125"/>
      <c r="D10" s="134" t="s">
        <v>25</v>
      </c>
      <c r="E10" s="122" t="s">
        <v>26</v>
      </c>
      <c r="F10" s="125"/>
    </row>
    <row r="11" spans="1:6" ht="19.5" customHeight="1">
      <c r="A11" s="133" t="s">
        <v>27</v>
      </c>
      <c r="B11" s="122" t="s">
        <v>28</v>
      </c>
      <c r="C11" s="125">
        <v>346323799.85000002</v>
      </c>
      <c r="D11" s="134" t="s">
        <v>29</v>
      </c>
      <c r="E11" s="122" t="s">
        <v>30</v>
      </c>
      <c r="F11" s="125"/>
    </row>
    <row r="12" spans="1:6" ht="19.5" customHeight="1">
      <c r="A12" s="133" t="s">
        <v>31</v>
      </c>
      <c r="B12" s="122" t="s">
        <v>32</v>
      </c>
      <c r="C12" s="125">
        <v>64710.85</v>
      </c>
      <c r="D12" s="134" t="s">
        <v>33</v>
      </c>
      <c r="E12" s="122" t="s">
        <v>34</v>
      </c>
      <c r="F12" s="125">
        <v>11552161.640000001</v>
      </c>
    </row>
    <row r="13" spans="1:6" ht="19.5" customHeight="1">
      <c r="A13" s="133" t="s">
        <v>35</v>
      </c>
      <c r="B13" s="122" t="s">
        <v>36</v>
      </c>
      <c r="C13" s="125"/>
      <c r="D13" s="134" t="s">
        <v>37</v>
      </c>
      <c r="E13" s="122" t="s">
        <v>38</v>
      </c>
      <c r="F13" s="125"/>
    </row>
    <row r="14" spans="1:6" ht="19.5" customHeight="1">
      <c r="A14" s="123" t="s">
        <v>39</v>
      </c>
      <c r="B14" s="122" t="s">
        <v>40</v>
      </c>
      <c r="C14" s="125">
        <v>17494343.960000001</v>
      </c>
      <c r="D14" s="134" t="s">
        <v>41</v>
      </c>
      <c r="E14" s="122" t="s">
        <v>42</v>
      </c>
      <c r="F14" s="125">
        <v>29458899.129999999</v>
      </c>
    </row>
    <row r="15" spans="1:6" ht="19.5" customHeight="1">
      <c r="A15" s="133"/>
      <c r="B15" s="122" t="s">
        <v>43</v>
      </c>
      <c r="C15" s="137"/>
      <c r="D15" s="134" t="s">
        <v>44</v>
      </c>
      <c r="E15" s="122" t="s">
        <v>45</v>
      </c>
      <c r="F15" s="125">
        <v>12082940.02</v>
      </c>
    </row>
    <row r="16" spans="1:6" ht="19.5" customHeight="1">
      <c r="A16" s="133"/>
      <c r="B16" s="122" t="s">
        <v>46</v>
      </c>
      <c r="C16" s="137"/>
      <c r="D16" s="134" t="s">
        <v>47</v>
      </c>
      <c r="E16" s="122" t="s">
        <v>48</v>
      </c>
      <c r="F16" s="125">
        <v>1580788.64</v>
      </c>
    </row>
    <row r="17" spans="1:6" ht="19.5" customHeight="1">
      <c r="A17" s="133"/>
      <c r="B17" s="122" t="s">
        <v>49</v>
      </c>
      <c r="C17" s="137"/>
      <c r="D17" s="134" t="s">
        <v>50</v>
      </c>
      <c r="E17" s="122" t="s">
        <v>51</v>
      </c>
      <c r="F17" s="125"/>
    </row>
    <row r="18" spans="1:6" ht="19.5" customHeight="1">
      <c r="A18" s="133"/>
      <c r="B18" s="122" t="s">
        <v>52</v>
      </c>
      <c r="C18" s="137"/>
      <c r="D18" s="134" t="s">
        <v>53</v>
      </c>
      <c r="E18" s="122" t="s">
        <v>54</v>
      </c>
      <c r="F18" s="125">
        <v>670966741.13</v>
      </c>
    </row>
    <row r="19" spans="1:6" ht="19.5" customHeight="1">
      <c r="A19" s="133"/>
      <c r="B19" s="122" t="s">
        <v>55</v>
      </c>
      <c r="C19" s="137"/>
      <c r="D19" s="134" t="s">
        <v>56</v>
      </c>
      <c r="E19" s="122" t="s">
        <v>57</v>
      </c>
      <c r="F19" s="125"/>
    </row>
    <row r="20" spans="1:6" ht="19.5" customHeight="1">
      <c r="A20" s="133"/>
      <c r="B20" s="122" t="s">
        <v>58</v>
      </c>
      <c r="C20" s="137"/>
      <c r="D20" s="134" t="s">
        <v>59</v>
      </c>
      <c r="E20" s="122" t="s">
        <v>60</v>
      </c>
      <c r="F20" s="125"/>
    </row>
    <row r="21" spans="1:6" ht="19.5" customHeight="1">
      <c r="A21" s="133"/>
      <c r="B21" s="122" t="s">
        <v>61</v>
      </c>
      <c r="C21" s="137"/>
      <c r="D21" s="134" t="s">
        <v>62</v>
      </c>
      <c r="E21" s="122" t="s">
        <v>63</v>
      </c>
      <c r="F21" s="125"/>
    </row>
    <row r="22" spans="1:6" ht="19.5" customHeight="1">
      <c r="A22" s="133"/>
      <c r="B22" s="122" t="s">
        <v>64</v>
      </c>
      <c r="C22" s="137"/>
      <c r="D22" s="134" t="s">
        <v>65</v>
      </c>
      <c r="E22" s="122" t="s">
        <v>66</v>
      </c>
      <c r="F22" s="125"/>
    </row>
    <row r="23" spans="1:6" ht="19.5" customHeight="1">
      <c r="A23" s="133"/>
      <c r="B23" s="122" t="s">
        <v>67</v>
      </c>
      <c r="C23" s="137"/>
      <c r="D23" s="134" t="s">
        <v>68</v>
      </c>
      <c r="E23" s="122" t="s">
        <v>69</v>
      </c>
      <c r="F23" s="125"/>
    </row>
    <row r="24" spans="1:6" ht="19.5" customHeight="1">
      <c r="A24" s="133"/>
      <c r="B24" s="122" t="s">
        <v>70</v>
      </c>
      <c r="C24" s="137"/>
      <c r="D24" s="134" t="s">
        <v>71</v>
      </c>
      <c r="E24" s="122" t="s">
        <v>72</v>
      </c>
      <c r="F24" s="125"/>
    </row>
    <row r="25" spans="1:6" ht="19.5" customHeight="1">
      <c r="A25" s="133"/>
      <c r="B25" s="122" t="s">
        <v>73</v>
      </c>
      <c r="C25" s="137"/>
      <c r="D25" s="134" t="s">
        <v>74</v>
      </c>
      <c r="E25" s="122" t="s">
        <v>75</v>
      </c>
      <c r="F25" s="125">
        <v>19773525.059999999</v>
      </c>
    </row>
    <row r="26" spans="1:6" ht="19.5" customHeight="1">
      <c r="A26" s="133"/>
      <c r="B26" s="122" t="s">
        <v>76</v>
      </c>
      <c r="C26" s="137"/>
      <c r="D26" s="134" t="s">
        <v>77</v>
      </c>
      <c r="E26" s="122" t="s">
        <v>78</v>
      </c>
      <c r="F26" s="125"/>
    </row>
    <row r="27" spans="1:6" ht="19.5" customHeight="1">
      <c r="A27" s="133"/>
      <c r="B27" s="122" t="s">
        <v>79</v>
      </c>
      <c r="C27" s="137"/>
      <c r="D27" s="134" t="s">
        <v>80</v>
      </c>
      <c r="E27" s="122" t="s">
        <v>81</v>
      </c>
      <c r="F27" s="125"/>
    </row>
    <row r="28" spans="1:6" ht="19.5" customHeight="1">
      <c r="A28" s="133"/>
      <c r="B28" s="122" t="s">
        <v>82</v>
      </c>
      <c r="C28" s="137"/>
      <c r="D28" s="134" t="s">
        <v>83</v>
      </c>
      <c r="E28" s="122" t="s">
        <v>84</v>
      </c>
      <c r="F28" s="125"/>
    </row>
    <row r="29" spans="1:6" ht="19.5" customHeight="1">
      <c r="A29" s="133"/>
      <c r="B29" s="122" t="s">
        <v>85</v>
      </c>
      <c r="C29" s="137"/>
      <c r="D29" s="134" t="s">
        <v>86</v>
      </c>
      <c r="E29" s="122" t="s">
        <v>87</v>
      </c>
      <c r="F29" s="125"/>
    </row>
    <row r="30" spans="1:6" ht="19.5" customHeight="1">
      <c r="A30" s="138"/>
      <c r="B30" s="122" t="s">
        <v>88</v>
      </c>
      <c r="C30" s="137"/>
      <c r="D30" s="134" t="s">
        <v>89</v>
      </c>
      <c r="E30" s="122" t="s">
        <v>90</v>
      </c>
      <c r="F30" s="125"/>
    </row>
    <row r="31" spans="1:6" ht="19.5" customHeight="1">
      <c r="A31" s="138"/>
      <c r="B31" s="122" t="s">
        <v>91</v>
      </c>
      <c r="C31" s="137"/>
      <c r="D31" s="134" t="s">
        <v>92</v>
      </c>
      <c r="E31" s="122" t="s">
        <v>93</v>
      </c>
      <c r="F31" s="125"/>
    </row>
    <row r="32" spans="1:6" ht="19.5" customHeight="1">
      <c r="A32" s="138"/>
      <c r="B32" s="122" t="s">
        <v>94</v>
      </c>
      <c r="C32" s="137"/>
      <c r="D32" s="134" t="s">
        <v>95</v>
      </c>
      <c r="E32" s="122" t="s">
        <v>96</v>
      </c>
      <c r="F32" s="125"/>
    </row>
    <row r="33" spans="1:6" ht="19.5" customHeight="1">
      <c r="A33" s="138" t="s">
        <v>97</v>
      </c>
      <c r="B33" s="122" t="s">
        <v>98</v>
      </c>
      <c r="C33" s="125">
        <v>751329872.08000004</v>
      </c>
      <c r="D33" s="122" t="s">
        <v>99</v>
      </c>
      <c r="E33" s="122" t="s">
        <v>100</v>
      </c>
      <c r="F33" s="125">
        <v>745459723.62</v>
      </c>
    </row>
    <row r="34" spans="1:6" ht="19.5" customHeight="1">
      <c r="A34" s="138" t="s">
        <v>101</v>
      </c>
      <c r="B34" s="122" t="s">
        <v>102</v>
      </c>
      <c r="C34" s="125"/>
      <c r="D34" s="134" t="s">
        <v>103</v>
      </c>
      <c r="E34" s="122" t="s">
        <v>104</v>
      </c>
      <c r="F34" s="125">
        <v>35506394.109999999</v>
      </c>
    </row>
    <row r="35" spans="1:6" ht="19.5" customHeight="1">
      <c r="A35" s="138" t="s">
        <v>105</v>
      </c>
      <c r="B35" s="122" t="s">
        <v>106</v>
      </c>
      <c r="C35" s="125">
        <v>196230928.62000001</v>
      </c>
      <c r="D35" s="134" t="s">
        <v>107</v>
      </c>
      <c r="E35" s="122" t="s">
        <v>108</v>
      </c>
      <c r="F35" s="125">
        <v>166594682.97</v>
      </c>
    </row>
    <row r="36" spans="1:6" ht="19.5" customHeight="1">
      <c r="A36" s="138" t="s">
        <v>109</v>
      </c>
      <c r="B36" s="122" t="s">
        <v>110</v>
      </c>
      <c r="C36" s="125">
        <v>947560800.70000005</v>
      </c>
      <c r="D36" s="122" t="s">
        <v>109</v>
      </c>
      <c r="E36" s="122" t="s">
        <v>111</v>
      </c>
      <c r="F36" s="125">
        <v>947560800.70000005</v>
      </c>
    </row>
    <row r="37" spans="1:6" ht="19.5" customHeight="1">
      <c r="A37" s="123" t="s">
        <v>112</v>
      </c>
      <c r="B37" s="139" t="s">
        <v>112</v>
      </c>
      <c r="C37" s="139" t="s">
        <v>112</v>
      </c>
      <c r="D37" s="139" t="s">
        <v>112</v>
      </c>
      <c r="E37" s="139" t="s">
        <v>112</v>
      </c>
      <c r="F37" s="139" t="s">
        <v>112</v>
      </c>
    </row>
  </sheetData>
  <mergeCells count="3">
    <mergeCell ref="A4:C4"/>
    <mergeCell ref="D4:F4"/>
    <mergeCell ref="A37:F37"/>
  </mergeCells>
  <pageMargins left="0.75" right="0.75" top="1" bottom="1" header="0.5" footer="0.5"/>
  <pageSetup horizontalDpi="300" verticalDpi="300" orientation="landscape"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L59"/>
  <sheetViews>
    <sheetView workbookViewId="0" topLeftCell="A1">
      <selection pane="topLeft" activeCell="A1" sqref="A1"/>
    </sheetView>
  </sheetViews>
  <sheetFormatPr defaultColWidth="8.88888888888889" defaultRowHeight="13.2"/>
  <cols>
    <col min="1" max="3" width="3.66666666666667" customWidth="1"/>
    <col min="4" max="4" width="37.3333333333333" customWidth="1"/>
    <col min="5" max="8" width="21.3333333333333" customWidth="1"/>
    <col min="9" max="9" width="20.3333333333333" customWidth="1"/>
    <col min="10" max="12" width="21.3333333333333" customWidth="1"/>
  </cols>
  <sheetData>
    <row r="1" spans="1:12" ht="27.75" customHeight="1">
      <c r="A1" s="113"/>
      <c r="B1" s="113"/>
      <c r="C1" s="113"/>
      <c r="D1" s="113"/>
      <c r="E1" s="113"/>
      <c r="F1" s="114" t="s">
        <v>113</v>
      </c>
      <c r="G1" s="113"/>
      <c r="H1" s="113"/>
      <c r="I1" s="113"/>
      <c r="J1" s="113"/>
      <c r="K1" s="113"/>
      <c r="L1" s="113"/>
    </row>
    <row r="2" spans="1:12" ht="15" customHeight="1">
      <c r="A2" s="113"/>
      <c r="B2" s="113"/>
      <c r="C2" s="113"/>
      <c r="D2" s="113"/>
      <c r="E2" s="113"/>
      <c r="F2" s="113"/>
      <c r="G2" s="113"/>
      <c r="H2" s="113"/>
      <c r="I2" s="113"/>
      <c r="J2" s="113"/>
      <c r="K2" s="113"/>
      <c r="L2" s="135" t="s">
        <v>114</v>
      </c>
    </row>
    <row r="3" spans="1:12" ht="15" customHeight="1">
      <c r="A3" s="116" t="s">
        <v>2</v>
      </c>
      <c r="B3" s="117"/>
      <c r="C3" s="117"/>
      <c r="D3" s="117"/>
      <c r="E3" s="117"/>
      <c r="F3" s="117"/>
      <c r="G3" s="117"/>
      <c r="H3" s="117"/>
      <c r="I3" s="117"/>
      <c r="J3" s="117"/>
      <c r="K3" s="117"/>
      <c r="L3" s="136" t="s">
        <v>3</v>
      </c>
    </row>
    <row r="4" spans="1:12" ht="19.5" customHeight="1">
      <c r="A4" s="140" t="s">
        <v>6</v>
      </c>
      <c r="B4" s="141" t="s">
        <v>6</v>
      </c>
      <c r="C4" s="141" t="s">
        <v>6</v>
      </c>
      <c r="D4" s="141" t="s">
        <v>6</v>
      </c>
      <c r="E4" s="131" t="s">
        <v>97</v>
      </c>
      <c r="F4" s="131" t="s">
        <v>115</v>
      </c>
      <c r="G4" s="131" t="s">
        <v>116</v>
      </c>
      <c r="H4" s="131" t="s">
        <v>117</v>
      </c>
      <c r="I4" s="131" t="s">
        <v>117</v>
      </c>
      <c r="J4" s="131" t="s">
        <v>118</v>
      </c>
      <c r="K4" s="131" t="s">
        <v>119</v>
      </c>
      <c r="L4" s="131" t="s">
        <v>120</v>
      </c>
    </row>
    <row r="5" spans="1:12" ht="19.5" customHeight="1">
      <c r="A5" s="132" t="s">
        <v>121</v>
      </c>
      <c r="B5" s="131" t="s">
        <v>121</v>
      </c>
      <c r="C5" s="131" t="s">
        <v>121</v>
      </c>
      <c r="D5" s="122" t="s">
        <v>122</v>
      </c>
      <c r="E5" s="131" t="s">
        <v>97</v>
      </c>
      <c r="F5" s="131" t="s">
        <v>115</v>
      </c>
      <c r="G5" s="131" t="s">
        <v>116</v>
      </c>
      <c r="H5" s="131" t="s">
        <v>123</v>
      </c>
      <c r="I5" s="131" t="s">
        <v>124</v>
      </c>
      <c r="J5" s="131" t="s">
        <v>118</v>
      </c>
      <c r="K5" s="131" t="s">
        <v>119</v>
      </c>
      <c r="L5" s="131" t="s">
        <v>120</v>
      </c>
    </row>
    <row r="6" spans="1:12" ht="19.5" customHeight="1">
      <c r="A6" s="132" t="s">
        <v>121</v>
      </c>
      <c r="B6" s="131" t="s">
        <v>121</v>
      </c>
      <c r="C6" s="131" t="s">
        <v>121</v>
      </c>
      <c r="D6" s="122" t="s">
        <v>122</v>
      </c>
      <c r="E6" s="131" t="s">
        <v>97</v>
      </c>
      <c r="F6" s="131" t="s">
        <v>115</v>
      </c>
      <c r="G6" s="131" t="s">
        <v>116</v>
      </c>
      <c r="H6" s="131" t="s">
        <v>123</v>
      </c>
      <c r="I6" s="131" t="s">
        <v>124</v>
      </c>
      <c r="J6" s="131" t="s">
        <v>118</v>
      </c>
      <c r="K6" s="131" t="s">
        <v>119</v>
      </c>
      <c r="L6" s="131" t="s">
        <v>120</v>
      </c>
    </row>
    <row r="7" spans="1:12" ht="19.5" customHeight="1">
      <c r="A7" s="132" t="s">
        <v>121</v>
      </c>
      <c r="B7" s="131" t="s">
        <v>121</v>
      </c>
      <c r="C7" s="131" t="s">
        <v>121</v>
      </c>
      <c r="D7" s="122" t="s">
        <v>122</v>
      </c>
      <c r="E7" s="131" t="s">
        <v>97</v>
      </c>
      <c r="F7" s="131" t="s">
        <v>115</v>
      </c>
      <c r="G7" s="131" t="s">
        <v>116</v>
      </c>
      <c r="H7" s="131" t="s">
        <v>123</v>
      </c>
      <c r="I7" s="131" t="s">
        <v>124</v>
      </c>
      <c r="J7" s="131" t="s">
        <v>118</v>
      </c>
      <c r="K7" s="131" t="s">
        <v>119</v>
      </c>
      <c r="L7" s="131" t="s">
        <v>120</v>
      </c>
    </row>
    <row r="8" spans="1:12" ht="19.5" customHeight="1">
      <c r="A8" s="138" t="s">
        <v>125</v>
      </c>
      <c r="B8" s="122" t="s">
        <v>126</v>
      </c>
      <c r="C8" s="122" t="s">
        <v>127</v>
      </c>
      <c r="D8" s="141" t="s">
        <v>10</v>
      </c>
      <c r="E8" s="131" t="s">
        <v>11</v>
      </c>
      <c r="F8" s="131" t="s">
        <v>12</v>
      </c>
      <c r="G8" s="131" t="s">
        <v>20</v>
      </c>
      <c r="H8" s="131" t="s">
        <v>24</v>
      </c>
      <c r="I8" s="131" t="s">
        <v>28</v>
      </c>
      <c r="J8" s="131" t="s">
        <v>32</v>
      </c>
      <c r="K8" s="131" t="s">
        <v>36</v>
      </c>
      <c r="L8" s="131" t="s">
        <v>40</v>
      </c>
    </row>
    <row r="9" spans="1:12" ht="19.5" customHeight="1">
      <c r="A9" s="138" t="s">
        <v>125</v>
      </c>
      <c r="B9" s="122" t="s">
        <v>126</v>
      </c>
      <c r="C9" s="122" t="s">
        <v>127</v>
      </c>
      <c r="D9" s="122" t="s">
        <v>128</v>
      </c>
      <c r="E9" s="125">
        <v>751329872.08000004</v>
      </c>
      <c r="F9" s="125">
        <v>387447017.42000002</v>
      </c>
      <c r="G9" s="125"/>
      <c r="H9" s="125">
        <v>346323799.85000002</v>
      </c>
      <c r="I9" s="125"/>
      <c r="J9" s="125">
        <v>64710.85</v>
      </c>
      <c r="K9" s="125"/>
      <c r="L9" s="125">
        <v>17494343.960000001</v>
      </c>
    </row>
    <row r="10" spans="1:12" ht="19.5" customHeight="1">
      <c r="A10" s="133" t="s">
        <v>129</v>
      </c>
      <c r="B10" s="134" t="s">
        <v>129</v>
      </c>
      <c r="C10" s="134" t="s">
        <v>129</v>
      </c>
      <c r="D10" s="134" t="s">
        <v>130</v>
      </c>
      <c r="E10" s="125">
        <v>3000</v>
      </c>
      <c r="F10" s="125"/>
      <c r="G10" s="125"/>
      <c r="H10" s="125"/>
      <c r="I10" s="125"/>
      <c r="J10" s="125"/>
      <c r="K10" s="125"/>
      <c r="L10" s="125">
        <v>3000</v>
      </c>
    </row>
    <row r="11" spans="1:12" ht="19.5" customHeight="1">
      <c r="A11" s="133" t="s">
        <v>131</v>
      </c>
      <c r="B11" s="134" t="s">
        <v>131</v>
      </c>
      <c r="C11" s="134" t="s">
        <v>131</v>
      </c>
      <c r="D11" s="134" t="s">
        <v>132</v>
      </c>
      <c r="E11" s="125">
        <v>3000</v>
      </c>
      <c r="F11" s="125"/>
      <c r="G11" s="125"/>
      <c r="H11" s="125"/>
      <c r="I11" s="125"/>
      <c r="J11" s="125"/>
      <c r="K11" s="125"/>
      <c r="L11" s="125">
        <v>3000</v>
      </c>
    </row>
    <row r="12" spans="1:12" ht="19.5" customHeight="1">
      <c r="A12" s="133" t="s">
        <v>133</v>
      </c>
      <c r="B12" s="134" t="s">
        <v>133</v>
      </c>
      <c r="C12" s="134" t="s">
        <v>133</v>
      </c>
      <c r="D12" s="134" t="s">
        <v>134</v>
      </c>
      <c r="E12" s="125">
        <v>3000</v>
      </c>
      <c r="F12" s="125"/>
      <c r="G12" s="125"/>
      <c r="H12" s="125"/>
      <c r="I12" s="125"/>
      <c r="J12" s="125"/>
      <c r="K12" s="125"/>
      <c r="L12" s="125">
        <v>3000</v>
      </c>
    </row>
    <row r="13" spans="1:12" ht="19.5" customHeight="1">
      <c r="A13" s="133" t="s">
        <v>135</v>
      </c>
      <c r="B13" s="134" t="s">
        <v>135</v>
      </c>
      <c r="C13" s="134" t="s">
        <v>135</v>
      </c>
      <c r="D13" s="134" t="s">
        <v>136</v>
      </c>
      <c r="E13" s="125">
        <v>11039231.91</v>
      </c>
      <c r="F13" s="125">
        <v>11017584.82</v>
      </c>
      <c r="G13" s="125"/>
      <c r="H13" s="125"/>
      <c r="I13" s="125"/>
      <c r="J13" s="125"/>
      <c r="K13" s="125"/>
      <c r="L13" s="125">
        <v>21647.09</v>
      </c>
    </row>
    <row r="14" spans="1:12" ht="19.5" customHeight="1">
      <c r="A14" s="133" t="s">
        <v>137</v>
      </c>
      <c r="B14" s="134" t="s">
        <v>137</v>
      </c>
      <c r="C14" s="134" t="s">
        <v>137</v>
      </c>
      <c r="D14" s="134" t="s">
        <v>138</v>
      </c>
      <c r="E14" s="125">
        <v>11001044.41</v>
      </c>
      <c r="F14" s="125">
        <v>10979397.32</v>
      </c>
      <c r="G14" s="125"/>
      <c r="H14" s="125"/>
      <c r="I14" s="125"/>
      <c r="J14" s="125"/>
      <c r="K14" s="125"/>
      <c r="L14" s="125">
        <v>21647.09</v>
      </c>
    </row>
    <row r="15" spans="1:12" ht="19.5" customHeight="1">
      <c r="A15" s="133" t="s">
        <v>139</v>
      </c>
      <c r="B15" s="134" t="s">
        <v>139</v>
      </c>
      <c r="C15" s="134" t="s">
        <v>139</v>
      </c>
      <c r="D15" s="134" t="s">
        <v>140</v>
      </c>
      <c r="E15" s="125">
        <v>11001044.41</v>
      </c>
      <c r="F15" s="125">
        <v>10979397.32</v>
      </c>
      <c r="G15" s="125"/>
      <c r="H15" s="125"/>
      <c r="I15" s="125"/>
      <c r="J15" s="125"/>
      <c r="K15" s="125"/>
      <c r="L15" s="125">
        <v>21647.09</v>
      </c>
    </row>
    <row r="16" spans="1:12" ht="19.5" customHeight="1">
      <c r="A16" s="133" t="s">
        <v>141</v>
      </c>
      <c r="B16" s="134" t="s">
        <v>141</v>
      </c>
      <c r="C16" s="134" t="s">
        <v>141</v>
      </c>
      <c r="D16" s="134" t="s">
        <v>142</v>
      </c>
      <c r="E16" s="125">
        <v>31328</v>
      </c>
      <c r="F16" s="125">
        <v>31328</v>
      </c>
      <c r="G16" s="125"/>
      <c r="H16" s="125"/>
      <c r="I16" s="125"/>
      <c r="J16" s="125"/>
      <c r="K16" s="125"/>
      <c r="L16" s="125"/>
    </row>
    <row r="17" spans="1:12" ht="19.5" customHeight="1">
      <c r="A17" s="133" t="s">
        <v>143</v>
      </c>
      <c r="B17" s="134" t="s">
        <v>143</v>
      </c>
      <c r="C17" s="134" t="s">
        <v>143</v>
      </c>
      <c r="D17" s="134" t="s">
        <v>144</v>
      </c>
      <c r="E17" s="125">
        <v>31328</v>
      </c>
      <c r="F17" s="125">
        <v>31328</v>
      </c>
      <c r="G17" s="125"/>
      <c r="H17" s="125"/>
      <c r="I17" s="125"/>
      <c r="J17" s="125"/>
      <c r="K17" s="125"/>
      <c r="L17" s="125"/>
    </row>
    <row r="18" spans="1:12" ht="19.5" customHeight="1">
      <c r="A18" s="133" t="s">
        <v>145</v>
      </c>
      <c r="B18" s="134" t="s">
        <v>145</v>
      </c>
      <c r="C18" s="134" t="s">
        <v>145</v>
      </c>
      <c r="D18" s="134" t="s">
        <v>146</v>
      </c>
      <c r="E18" s="125">
        <v>6859.50</v>
      </c>
      <c r="F18" s="125">
        <v>6859.50</v>
      </c>
      <c r="G18" s="125"/>
      <c r="H18" s="125"/>
      <c r="I18" s="125"/>
      <c r="J18" s="125"/>
      <c r="K18" s="125"/>
      <c r="L18" s="125"/>
    </row>
    <row r="19" spans="1:12" ht="19.5" customHeight="1">
      <c r="A19" s="133" t="s">
        <v>147</v>
      </c>
      <c r="B19" s="134" t="s">
        <v>147</v>
      </c>
      <c r="C19" s="134" t="s">
        <v>147</v>
      </c>
      <c r="D19" s="134" t="s">
        <v>148</v>
      </c>
      <c r="E19" s="125">
        <v>6859.50</v>
      </c>
      <c r="F19" s="125">
        <v>6859.50</v>
      </c>
      <c r="G19" s="125"/>
      <c r="H19" s="125"/>
      <c r="I19" s="125"/>
      <c r="J19" s="125"/>
      <c r="K19" s="125"/>
      <c r="L19" s="125"/>
    </row>
    <row r="20" spans="1:12" ht="19.5" customHeight="1">
      <c r="A20" s="133" t="s">
        <v>149</v>
      </c>
      <c r="B20" s="134" t="s">
        <v>149</v>
      </c>
      <c r="C20" s="134" t="s">
        <v>149</v>
      </c>
      <c r="D20" s="134" t="s">
        <v>150</v>
      </c>
      <c r="E20" s="125">
        <v>29133318.170000002</v>
      </c>
      <c r="F20" s="125">
        <v>29133318.170000002</v>
      </c>
      <c r="G20" s="125"/>
      <c r="H20" s="125"/>
      <c r="I20" s="125"/>
      <c r="J20" s="125"/>
      <c r="K20" s="125"/>
      <c r="L20" s="125"/>
    </row>
    <row r="21" spans="1:12" ht="19.5" customHeight="1">
      <c r="A21" s="133" t="s">
        <v>151</v>
      </c>
      <c r="B21" s="134" t="s">
        <v>151</v>
      </c>
      <c r="C21" s="134" t="s">
        <v>151</v>
      </c>
      <c r="D21" s="134" t="s">
        <v>152</v>
      </c>
      <c r="E21" s="125">
        <v>29000018.170000002</v>
      </c>
      <c r="F21" s="125">
        <v>29000018.170000002</v>
      </c>
      <c r="G21" s="125"/>
      <c r="H21" s="125"/>
      <c r="I21" s="125"/>
      <c r="J21" s="125"/>
      <c r="K21" s="125"/>
      <c r="L21" s="125"/>
    </row>
    <row r="22" spans="1:12" ht="19.5" customHeight="1">
      <c r="A22" s="133" t="s">
        <v>153</v>
      </c>
      <c r="B22" s="134" t="s">
        <v>153</v>
      </c>
      <c r="C22" s="134" t="s">
        <v>153</v>
      </c>
      <c r="D22" s="134" t="s">
        <v>154</v>
      </c>
      <c r="E22" s="125">
        <v>925972.50</v>
      </c>
      <c r="F22" s="125">
        <v>925972.50</v>
      </c>
      <c r="G22" s="125"/>
      <c r="H22" s="125"/>
      <c r="I22" s="125"/>
      <c r="J22" s="125"/>
      <c r="K22" s="125"/>
      <c r="L22" s="125"/>
    </row>
    <row r="23" spans="1:12" ht="19.5" customHeight="1">
      <c r="A23" s="133" t="s">
        <v>155</v>
      </c>
      <c r="B23" s="134" t="s">
        <v>155</v>
      </c>
      <c r="C23" s="134" t="s">
        <v>155</v>
      </c>
      <c r="D23" s="134" t="s">
        <v>156</v>
      </c>
      <c r="E23" s="125">
        <v>1685063.30</v>
      </c>
      <c r="F23" s="125">
        <v>1685063.30</v>
      </c>
      <c r="G23" s="125"/>
      <c r="H23" s="125"/>
      <c r="I23" s="125"/>
      <c r="J23" s="125"/>
      <c r="K23" s="125"/>
      <c r="L23" s="125"/>
    </row>
    <row r="24" spans="1:12" ht="19.5" customHeight="1">
      <c r="A24" s="133" t="s">
        <v>157</v>
      </c>
      <c r="B24" s="134" t="s">
        <v>157</v>
      </c>
      <c r="C24" s="134" t="s">
        <v>157</v>
      </c>
      <c r="D24" s="134" t="s">
        <v>158</v>
      </c>
      <c r="E24" s="125">
        <v>22711396.260000002</v>
      </c>
      <c r="F24" s="125">
        <v>22711396.260000002</v>
      </c>
      <c r="G24" s="125"/>
      <c r="H24" s="125"/>
      <c r="I24" s="125"/>
      <c r="J24" s="125"/>
      <c r="K24" s="125"/>
      <c r="L24" s="125"/>
    </row>
    <row r="25" spans="1:12" ht="19.5" customHeight="1">
      <c r="A25" s="133" t="s">
        <v>159</v>
      </c>
      <c r="B25" s="134" t="s">
        <v>159</v>
      </c>
      <c r="C25" s="134" t="s">
        <v>159</v>
      </c>
      <c r="D25" s="134" t="s">
        <v>160</v>
      </c>
      <c r="E25" s="125">
        <v>3264216.11</v>
      </c>
      <c r="F25" s="125">
        <v>3264216.11</v>
      </c>
      <c r="G25" s="125"/>
      <c r="H25" s="125"/>
      <c r="I25" s="125"/>
      <c r="J25" s="125"/>
      <c r="K25" s="125"/>
      <c r="L25" s="125"/>
    </row>
    <row r="26" spans="1:12" ht="19.5" customHeight="1">
      <c r="A26" s="133" t="s">
        <v>161</v>
      </c>
      <c r="B26" s="134" t="s">
        <v>161</v>
      </c>
      <c r="C26" s="134" t="s">
        <v>161</v>
      </c>
      <c r="D26" s="134" t="s">
        <v>162</v>
      </c>
      <c r="E26" s="125">
        <v>413370</v>
      </c>
      <c r="F26" s="125">
        <v>413370</v>
      </c>
      <c r="G26" s="125"/>
      <c r="H26" s="125"/>
      <c r="I26" s="125"/>
      <c r="J26" s="125"/>
      <c r="K26" s="125"/>
      <c r="L26" s="125"/>
    </row>
    <row r="27" spans="1:12" ht="19.5" customHeight="1">
      <c r="A27" s="133" t="s">
        <v>163</v>
      </c>
      <c r="B27" s="134" t="s">
        <v>163</v>
      </c>
      <c r="C27" s="134" t="s">
        <v>163</v>
      </c>
      <c r="D27" s="134" t="s">
        <v>164</v>
      </c>
      <c r="E27" s="125">
        <v>133300</v>
      </c>
      <c r="F27" s="125">
        <v>133300</v>
      </c>
      <c r="G27" s="125"/>
      <c r="H27" s="125"/>
      <c r="I27" s="125"/>
      <c r="J27" s="125"/>
      <c r="K27" s="125"/>
      <c r="L27" s="125"/>
    </row>
    <row r="28" spans="1:12" ht="19.5" customHeight="1">
      <c r="A28" s="133" t="s">
        <v>165</v>
      </c>
      <c r="B28" s="134" t="s">
        <v>165</v>
      </c>
      <c r="C28" s="134" t="s">
        <v>165</v>
      </c>
      <c r="D28" s="134" t="s">
        <v>166</v>
      </c>
      <c r="E28" s="125">
        <v>133300</v>
      </c>
      <c r="F28" s="125">
        <v>133300</v>
      </c>
      <c r="G28" s="125"/>
      <c r="H28" s="125"/>
      <c r="I28" s="125"/>
      <c r="J28" s="125"/>
      <c r="K28" s="125"/>
      <c r="L28" s="125"/>
    </row>
    <row r="29" spans="1:12" ht="19.5" customHeight="1">
      <c r="A29" s="133" t="s">
        <v>167</v>
      </c>
      <c r="B29" s="134" t="s">
        <v>167</v>
      </c>
      <c r="C29" s="134" t="s">
        <v>167</v>
      </c>
      <c r="D29" s="134" t="s">
        <v>168</v>
      </c>
      <c r="E29" s="125">
        <v>12062505.91</v>
      </c>
      <c r="F29" s="125">
        <v>12062505.91</v>
      </c>
      <c r="G29" s="125"/>
      <c r="H29" s="125"/>
      <c r="I29" s="125"/>
      <c r="J29" s="125"/>
      <c r="K29" s="125"/>
      <c r="L29" s="125"/>
    </row>
    <row r="30" spans="1:12" ht="19.5" customHeight="1">
      <c r="A30" s="133" t="s">
        <v>169</v>
      </c>
      <c r="B30" s="134" t="s">
        <v>169</v>
      </c>
      <c r="C30" s="134" t="s">
        <v>169</v>
      </c>
      <c r="D30" s="134" t="s">
        <v>170</v>
      </c>
      <c r="E30" s="125">
        <v>12062505.91</v>
      </c>
      <c r="F30" s="125">
        <v>12062505.91</v>
      </c>
      <c r="G30" s="125"/>
      <c r="H30" s="125"/>
      <c r="I30" s="125"/>
      <c r="J30" s="125"/>
      <c r="K30" s="125"/>
      <c r="L30" s="125"/>
    </row>
    <row r="31" spans="1:12" ht="19.5" customHeight="1">
      <c r="A31" s="133" t="s">
        <v>171</v>
      </c>
      <c r="B31" s="134" t="s">
        <v>171</v>
      </c>
      <c r="C31" s="134" t="s">
        <v>171</v>
      </c>
      <c r="D31" s="134" t="s">
        <v>172</v>
      </c>
      <c r="E31" s="125">
        <v>7711468.71</v>
      </c>
      <c r="F31" s="125">
        <v>7711468.71</v>
      </c>
      <c r="G31" s="125"/>
      <c r="H31" s="125"/>
      <c r="I31" s="125"/>
      <c r="J31" s="125"/>
      <c r="K31" s="125"/>
      <c r="L31" s="125"/>
    </row>
    <row r="32" spans="1:12" ht="19.5" customHeight="1">
      <c r="A32" s="133" t="s">
        <v>173</v>
      </c>
      <c r="B32" s="134" t="s">
        <v>173</v>
      </c>
      <c r="C32" s="134" t="s">
        <v>173</v>
      </c>
      <c r="D32" s="134" t="s">
        <v>174</v>
      </c>
      <c r="E32" s="125">
        <v>4013459.36</v>
      </c>
      <c r="F32" s="125">
        <v>4013459.36</v>
      </c>
      <c r="G32" s="125"/>
      <c r="H32" s="125"/>
      <c r="I32" s="125"/>
      <c r="J32" s="125"/>
      <c r="K32" s="125"/>
      <c r="L32" s="125"/>
    </row>
    <row r="33" spans="1:12" ht="19.5" customHeight="1">
      <c r="A33" s="133" t="s">
        <v>175</v>
      </c>
      <c r="B33" s="134" t="s">
        <v>175</v>
      </c>
      <c r="C33" s="134" t="s">
        <v>175</v>
      </c>
      <c r="D33" s="134" t="s">
        <v>176</v>
      </c>
      <c r="E33" s="125">
        <v>337577.84</v>
      </c>
      <c r="F33" s="125">
        <v>337577.84</v>
      </c>
      <c r="G33" s="125"/>
      <c r="H33" s="125"/>
      <c r="I33" s="125"/>
      <c r="J33" s="125"/>
      <c r="K33" s="125"/>
      <c r="L33" s="125"/>
    </row>
    <row r="34" spans="1:12" ht="19.5" customHeight="1">
      <c r="A34" s="133" t="s">
        <v>177</v>
      </c>
      <c r="B34" s="134" t="s">
        <v>177</v>
      </c>
      <c r="C34" s="134" t="s">
        <v>177</v>
      </c>
      <c r="D34" s="134" t="s">
        <v>178</v>
      </c>
      <c r="E34" s="125">
        <v>1080000</v>
      </c>
      <c r="F34" s="125"/>
      <c r="G34" s="125"/>
      <c r="H34" s="125"/>
      <c r="I34" s="125"/>
      <c r="J34" s="125"/>
      <c r="K34" s="125"/>
      <c r="L34" s="125">
        <v>1080000</v>
      </c>
    </row>
    <row r="35" spans="1:12" ht="19.5" customHeight="1">
      <c r="A35" s="133" t="s">
        <v>179</v>
      </c>
      <c r="B35" s="134" t="s">
        <v>179</v>
      </c>
      <c r="C35" s="134" t="s">
        <v>179</v>
      </c>
      <c r="D35" s="134" t="s">
        <v>180</v>
      </c>
      <c r="E35" s="125">
        <v>1080000</v>
      </c>
      <c r="F35" s="125"/>
      <c r="G35" s="125"/>
      <c r="H35" s="125"/>
      <c r="I35" s="125"/>
      <c r="J35" s="125"/>
      <c r="K35" s="125"/>
      <c r="L35" s="125">
        <v>1080000</v>
      </c>
    </row>
    <row r="36" spans="1:12" ht="19.5" customHeight="1">
      <c r="A36" s="133" t="s">
        <v>181</v>
      </c>
      <c r="B36" s="134" t="s">
        <v>181</v>
      </c>
      <c r="C36" s="134" t="s">
        <v>181</v>
      </c>
      <c r="D36" s="134" t="s">
        <v>182</v>
      </c>
      <c r="E36" s="125">
        <v>1080000</v>
      </c>
      <c r="F36" s="125"/>
      <c r="G36" s="125"/>
      <c r="H36" s="125"/>
      <c r="I36" s="125"/>
      <c r="J36" s="125"/>
      <c r="K36" s="125"/>
      <c r="L36" s="125">
        <v>1080000</v>
      </c>
    </row>
    <row r="37" spans="1:12" ht="19.5" customHeight="1">
      <c r="A37" s="133" t="s">
        <v>183</v>
      </c>
      <c r="B37" s="134" t="s">
        <v>183</v>
      </c>
      <c r="C37" s="134" t="s">
        <v>183</v>
      </c>
      <c r="D37" s="134" t="s">
        <v>184</v>
      </c>
      <c r="E37" s="125">
        <v>678238291.02999997</v>
      </c>
      <c r="F37" s="125">
        <v>315541211.45999998</v>
      </c>
      <c r="G37" s="125"/>
      <c r="H37" s="125">
        <v>346242671.85000002</v>
      </c>
      <c r="I37" s="125"/>
      <c r="J37" s="125">
        <v>64710.85</v>
      </c>
      <c r="K37" s="125"/>
      <c r="L37" s="125">
        <v>16389696.869999999</v>
      </c>
    </row>
    <row r="38" spans="1:12" ht="19.5" customHeight="1">
      <c r="A38" s="133" t="s">
        <v>185</v>
      </c>
      <c r="B38" s="134" t="s">
        <v>185</v>
      </c>
      <c r="C38" s="134" t="s">
        <v>185</v>
      </c>
      <c r="D38" s="134" t="s">
        <v>186</v>
      </c>
      <c r="E38" s="125">
        <v>676382654.92999995</v>
      </c>
      <c r="F38" s="125">
        <v>313685575.36000001</v>
      </c>
      <c r="G38" s="125"/>
      <c r="H38" s="125">
        <v>346242671.85000002</v>
      </c>
      <c r="I38" s="125"/>
      <c r="J38" s="125">
        <v>64710.85</v>
      </c>
      <c r="K38" s="125"/>
      <c r="L38" s="125">
        <v>16389696.869999999</v>
      </c>
    </row>
    <row r="39" spans="1:12" ht="19.5" customHeight="1">
      <c r="A39" s="133" t="s">
        <v>187</v>
      </c>
      <c r="B39" s="134" t="s">
        <v>187</v>
      </c>
      <c r="C39" s="134" t="s">
        <v>187</v>
      </c>
      <c r="D39" s="134" t="s">
        <v>188</v>
      </c>
      <c r="E39" s="125">
        <v>30072418.48</v>
      </c>
      <c r="F39" s="125">
        <v>30072418.48</v>
      </c>
      <c r="G39" s="125"/>
      <c r="H39" s="125"/>
      <c r="I39" s="125"/>
      <c r="J39" s="125"/>
      <c r="K39" s="125"/>
      <c r="L39" s="125"/>
    </row>
    <row r="40" spans="1:12" ht="19.5" customHeight="1">
      <c r="A40" s="133" t="s">
        <v>189</v>
      </c>
      <c r="B40" s="134" t="s">
        <v>189</v>
      </c>
      <c r="C40" s="134" t="s">
        <v>189</v>
      </c>
      <c r="D40" s="134" t="s">
        <v>190</v>
      </c>
      <c r="E40" s="125">
        <v>2563322.37</v>
      </c>
      <c r="F40" s="125">
        <v>2563322.37</v>
      </c>
      <c r="G40" s="125"/>
      <c r="H40" s="125"/>
      <c r="I40" s="125"/>
      <c r="J40" s="125"/>
      <c r="K40" s="125"/>
      <c r="L40" s="125"/>
    </row>
    <row r="41" spans="1:12" ht="19.5" customHeight="1">
      <c r="A41" s="133" t="s">
        <v>191</v>
      </c>
      <c r="B41" s="134" t="s">
        <v>191</v>
      </c>
      <c r="C41" s="134" t="s">
        <v>191</v>
      </c>
      <c r="D41" s="134" t="s">
        <v>192</v>
      </c>
      <c r="E41" s="125">
        <v>8115676.6500000004</v>
      </c>
      <c r="F41" s="125">
        <v>8115676.6500000004</v>
      </c>
      <c r="G41" s="125"/>
      <c r="H41" s="125"/>
      <c r="I41" s="125"/>
      <c r="J41" s="125"/>
      <c r="K41" s="125"/>
      <c r="L41" s="125"/>
    </row>
    <row r="42" spans="1:12" ht="19.5" customHeight="1">
      <c r="A42" s="133" t="s">
        <v>193</v>
      </c>
      <c r="B42" s="134" t="s">
        <v>193</v>
      </c>
      <c r="C42" s="134" t="s">
        <v>193</v>
      </c>
      <c r="D42" s="134" t="s">
        <v>194</v>
      </c>
      <c r="E42" s="125">
        <v>202756.50</v>
      </c>
      <c r="F42" s="125">
        <v>202756.50</v>
      </c>
      <c r="G42" s="125"/>
      <c r="H42" s="125"/>
      <c r="I42" s="125"/>
      <c r="J42" s="125"/>
      <c r="K42" s="125"/>
      <c r="L42" s="125"/>
    </row>
    <row r="43" spans="1:12" ht="19.5" customHeight="1">
      <c r="A43" s="133" t="s">
        <v>195</v>
      </c>
      <c r="B43" s="134" t="s">
        <v>195</v>
      </c>
      <c r="C43" s="134" t="s">
        <v>195</v>
      </c>
      <c r="D43" s="134" t="s">
        <v>196</v>
      </c>
      <c r="E43" s="125">
        <v>2750017.93</v>
      </c>
      <c r="F43" s="125">
        <v>2650017.93</v>
      </c>
      <c r="G43" s="125"/>
      <c r="H43" s="125"/>
      <c r="I43" s="125"/>
      <c r="J43" s="125"/>
      <c r="K43" s="125"/>
      <c r="L43" s="125">
        <v>100000</v>
      </c>
    </row>
    <row r="44" spans="1:12" ht="19.5" customHeight="1">
      <c r="A44" s="133" t="s">
        <v>197</v>
      </c>
      <c r="B44" s="134" t="s">
        <v>197</v>
      </c>
      <c r="C44" s="134" t="s">
        <v>197</v>
      </c>
      <c r="D44" s="134" t="s">
        <v>198</v>
      </c>
      <c r="E44" s="125">
        <v>11082439.810000001</v>
      </c>
      <c r="F44" s="125">
        <v>9692624.7300000004</v>
      </c>
      <c r="G44" s="125"/>
      <c r="H44" s="125">
        <v>1389815.08</v>
      </c>
      <c r="I44" s="125"/>
      <c r="J44" s="125"/>
      <c r="K44" s="125"/>
      <c r="L44" s="125"/>
    </row>
    <row r="45" spans="1:12" ht="19.5" customHeight="1">
      <c r="A45" s="133" t="s">
        <v>199</v>
      </c>
      <c r="B45" s="134" t="s">
        <v>199</v>
      </c>
      <c r="C45" s="134" t="s">
        <v>199</v>
      </c>
      <c r="D45" s="134" t="s">
        <v>200</v>
      </c>
      <c r="E45" s="125">
        <v>35288922.880000003</v>
      </c>
      <c r="F45" s="125">
        <v>34801813.539999999</v>
      </c>
      <c r="G45" s="125"/>
      <c r="H45" s="125"/>
      <c r="I45" s="125"/>
      <c r="J45" s="125"/>
      <c r="K45" s="125"/>
      <c r="L45" s="125">
        <v>487109.34</v>
      </c>
    </row>
    <row r="46" spans="1:12" ht="19.5" customHeight="1">
      <c r="A46" s="133" t="s">
        <v>201</v>
      </c>
      <c r="B46" s="134" t="s">
        <v>201</v>
      </c>
      <c r="C46" s="134" t="s">
        <v>201</v>
      </c>
      <c r="D46" s="134" t="s">
        <v>202</v>
      </c>
      <c r="E46" s="125">
        <v>6346652</v>
      </c>
      <c r="F46" s="125">
        <v>5736652</v>
      </c>
      <c r="G46" s="125"/>
      <c r="H46" s="125"/>
      <c r="I46" s="125"/>
      <c r="J46" s="125"/>
      <c r="K46" s="125"/>
      <c r="L46" s="125">
        <v>610000</v>
      </c>
    </row>
    <row r="47" spans="1:12" ht="19.5" customHeight="1">
      <c r="A47" s="133" t="s">
        <v>203</v>
      </c>
      <c r="B47" s="134" t="s">
        <v>203</v>
      </c>
      <c r="C47" s="134" t="s">
        <v>203</v>
      </c>
      <c r="D47" s="134" t="s">
        <v>204</v>
      </c>
      <c r="E47" s="125">
        <v>220261498.38999999</v>
      </c>
      <c r="F47" s="125">
        <v>173579832.59</v>
      </c>
      <c r="G47" s="125"/>
      <c r="H47" s="125">
        <v>41444955.770000003</v>
      </c>
      <c r="I47" s="125"/>
      <c r="J47" s="125"/>
      <c r="K47" s="125"/>
      <c r="L47" s="125">
        <v>5236710.03</v>
      </c>
    </row>
    <row r="48" spans="1:12" ht="19.5" customHeight="1">
      <c r="A48" s="133" t="s">
        <v>205</v>
      </c>
      <c r="B48" s="134" t="s">
        <v>205</v>
      </c>
      <c r="C48" s="134" t="s">
        <v>205</v>
      </c>
      <c r="D48" s="134" t="s">
        <v>206</v>
      </c>
      <c r="E48" s="125">
        <v>1939661.22</v>
      </c>
      <c r="F48" s="125">
        <v>1409661.22</v>
      </c>
      <c r="G48" s="125"/>
      <c r="H48" s="125"/>
      <c r="I48" s="125"/>
      <c r="J48" s="125"/>
      <c r="K48" s="125"/>
      <c r="L48" s="125">
        <v>530000</v>
      </c>
    </row>
    <row r="49" spans="1:12" ht="19.5" customHeight="1">
      <c r="A49" s="133" t="s">
        <v>207</v>
      </c>
      <c r="B49" s="134" t="s">
        <v>207</v>
      </c>
      <c r="C49" s="134" t="s">
        <v>207</v>
      </c>
      <c r="D49" s="134" t="s">
        <v>208</v>
      </c>
      <c r="E49" s="125">
        <v>945925.39</v>
      </c>
      <c r="F49" s="125">
        <v>695925.39</v>
      </c>
      <c r="G49" s="125"/>
      <c r="H49" s="125"/>
      <c r="I49" s="125"/>
      <c r="J49" s="125"/>
      <c r="K49" s="125"/>
      <c r="L49" s="125">
        <v>250000</v>
      </c>
    </row>
    <row r="50" spans="1:12" ht="19.5" customHeight="1">
      <c r="A50" s="133" t="s">
        <v>209</v>
      </c>
      <c r="B50" s="134" t="s">
        <v>209</v>
      </c>
      <c r="C50" s="134" t="s">
        <v>209</v>
      </c>
      <c r="D50" s="134" t="s">
        <v>210</v>
      </c>
      <c r="E50" s="125">
        <v>4251579.23</v>
      </c>
      <c r="F50" s="125">
        <v>4251579.23</v>
      </c>
      <c r="G50" s="125"/>
      <c r="H50" s="125"/>
      <c r="I50" s="125"/>
      <c r="J50" s="125"/>
      <c r="K50" s="125"/>
      <c r="L50" s="125"/>
    </row>
    <row r="51" spans="1:12" ht="19.5" customHeight="1">
      <c r="A51" s="133" t="s">
        <v>211</v>
      </c>
      <c r="B51" s="134" t="s">
        <v>211</v>
      </c>
      <c r="C51" s="134" t="s">
        <v>211</v>
      </c>
      <c r="D51" s="134" t="s">
        <v>212</v>
      </c>
      <c r="E51" s="125">
        <v>4998074.78</v>
      </c>
      <c r="F51" s="125">
        <v>4998074.78</v>
      </c>
      <c r="G51" s="125"/>
      <c r="H51" s="125"/>
      <c r="I51" s="125"/>
      <c r="J51" s="125"/>
      <c r="K51" s="125"/>
      <c r="L51" s="125"/>
    </row>
    <row r="52" spans="1:12" ht="19.5" customHeight="1">
      <c r="A52" s="133" t="s">
        <v>213</v>
      </c>
      <c r="B52" s="134" t="s">
        <v>213</v>
      </c>
      <c r="C52" s="134" t="s">
        <v>213</v>
      </c>
      <c r="D52" s="134" t="s">
        <v>214</v>
      </c>
      <c r="E52" s="125">
        <v>347563709.30000001</v>
      </c>
      <c r="F52" s="125">
        <v>34915219.950000003</v>
      </c>
      <c r="G52" s="125"/>
      <c r="H52" s="125">
        <v>303407901</v>
      </c>
      <c r="I52" s="125"/>
      <c r="J52" s="125">
        <v>64710.85</v>
      </c>
      <c r="K52" s="125"/>
      <c r="L52" s="125">
        <v>9175877.5</v>
      </c>
    </row>
    <row r="53" spans="1:12" ht="19.5" customHeight="1">
      <c r="A53" s="133" t="s">
        <v>215</v>
      </c>
      <c r="B53" s="134" t="s">
        <v>215</v>
      </c>
      <c r="C53" s="134" t="s">
        <v>215</v>
      </c>
      <c r="D53" s="134" t="s">
        <v>216</v>
      </c>
      <c r="E53" s="125">
        <v>1855636.10</v>
      </c>
      <c r="F53" s="125">
        <v>1855636.10</v>
      </c>
      <c r="G53" s="125"/>
      <c r="H53" s="125"/>
      <c r="I53" s="125"/>
      <c r="J53" s="125"/>
      <c r="K53" s="125"/>
      <c r="L53" s="125"/>
    </row>
    <row r="54" spans="1:12" ht="19.5" customHeight="1">
      <c r="A54" s="133" t="s">
        <v>217</v>
      </c>
      <c r="B54" s="134" t="s">
        <v>217</v>
      </c>
      <c r="C54" s="134" t="s">
        <v>217</v>
      </c>
      <c r="D54" s="134" t="s">
        <v>218</v>
      </c>
      <c r="E54" s="125">
        <v>1855636.10</v>
      </c>
      <c r="F54" s="125">
        <v>1855636.10</v>
      </c>
      <c r="G54" s="125"/>
      <c r="H54" s="125"/>
      <c r="I54" s="125"/>
      <c r="J54" s="125"/>
      <c r="K54" s="125"/>
      <c r="L54" s="125"/>
    </row>
    <row r="55" spans="1:12" ht="19.5" customHeight="1">
      <c r="A55" s="133" t="s">
        <v>219</v>
      </c>
      <c r="B55" s="134" t="s">
        <v>219</v>
      </c>
      <c r="C55" s="134" t="s">
        <v>219</v>
      </c>
      <c r="D55" s="134" t="s">
        <v>220</v>
      </c>
      <c r="E55" s="125">
        <v>19773525.059999999</v>
      </c>
      <c r="F55" s="125">
        <v>19692397.059999999</v>
      </c>
      <c r="G55" s="125"/>
      <c r="H55" s="125">
        <v>81128</v>
      </c>
      <c r="I55" s="125"/>
      <c r="J55" s="125"/>
      <c r="K55" s="125"/>
      <c r="L55" s="125"/>
    </row>
    <row r="56" spans="1:12" ht="19.5" customHeight="1">
      <c r="A56" s="133" t="s">
        <v>221</v>
      </c>
      <c r="B56" s="134" t="s">
        <v>221</v>
      </c>
      <c r="C56" s="134" t="s">
        <v>221</v>
      </c>
      <c r="D56" s="134" t="s">
        <v>222</v>
      </c>
      <c r="E56" s="125">
        <v>19773525.059999999</v>
      </c>
      <c r="F56" s="125">
        <v>19692397.059999999</v>
      </c>
      <c r="G56" s="125"/>
      <c r="H56" s="125">
        <v>81128</v>
      </c>
      <c r="I56" s="125"/>
      <c r="J56" s="125"/>
      <c r="K56" s="125"/>
      <c r="L56" s="125"/>
    </row>
    <row r="57" spans="1:12" ht="19.5" customHeight="1">
      <c r="A57" s="133" t="s">
        <v>223</v>
      </c>
      <c r="B57" s="134" t="s">
        <v>223</v>
      </c>
      <c r="C57" s="134" t="s">
        <v>223</v>
      </c>
      <c r="D57" s="134" t="s">
        <v>224</v>
      </c>
      <c r="E57" s="125">
        <v>19773525.059999999</v>
      </c>
      <c r="F57" s="125">
        <v>19692397.059999999</v>
      </c>
      <c r="G57" s="125"/>
      <c r="H57" s="125">
        <v>81128</v>
      </c>
      <c r="I57" s="125"/>
      <c r="J57" s="125"/>
      <c r="K57" s="125"/>
      <c r="L57" s="125"/>
    </row>
    <row r="58" spans="1:12" ht="19.5" customHeight="1">
      <c r="A58" s="133" t="s">
        <v>225</v>
      </c>
      <c r="B58" s="134" t="s">
        <v>225</v>
      </c>
      <c r="C58" s="134" t="s">
        <v>225</v>
      </c>
      <c r="D58" s="134" t="s">
        <v>225</v>
      </c>
      <c r="E58" s="134" t="s">
        <v>225</v>
      </c>
      <c r="F58" s="134" t="s">
        <v>225</v>
      </c>
      <c r="G58" s="134" t="s">
        <v>225</v>
      </c>
      <c r="H58" s="134" t="s">
        <v>225</v>
      </c>
      <c r="I58" s="134" t="s">
        <v>225</v>
      </c>
      <c r="J58" s="134" t="s">
        <v>225</v>
      </c>
      <c r="K58" s="134" t="s">
        <v>225</v>
      </c>
      <c r="L58" s="134" t="s">
        <v>225</v>
      </c>
    </row>
  </sheetData>
  <mergeCells count="6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L58"/>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landscape"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J70"/>
  <sheetViews>
    <sheetView workbookViewId="0" topLeftCell="A1">
      <selection pane="topLeft" activeCell="A1" sqref="A1"/>
    </sheetView>
  </sheetViews>
  <sheetFormatPr defaultColWidth="8.88888888888889" defaultRowHeight="13.2"/>
  <cols>
    <col min="1" max="3" width="3.66666666666667" customWidth="1"/>
    <col min="4" max="4" width="37.3333333333333" customWidth="1"/>
    <col min="5" max="10" width="21.3333333333333" customWidth="1"/>
  </cols>
  <sheetData>
    <row r="1" spans="1:10" ht="27.75" customHeight="1">
      <c r="A1" s="113"/>
      <c r="B1" s="113"/>
      <c r="C1" s="113"/>
      <c r="D1" s="113"/>
      <c r="E1" s="114" t="s">
        <v>226</v>
      </c>
      <c r="F1" s="113"/>
      <c r="G1" s="113"/>
      <c r="H1" s="113"/>
      <c r="I1" s="113"/>
      <c r="J1" s="113"/>
    </row>
    <row r="2" spans="1:10" ht="15" customHeight="1">
      <c r="A2" s="113"/>
      <c r="B2" s="113"/>
      <c r="C2" s="113"/>
      <c r="D2" s="113"/>
      <c r="E2" s="113"/>
      <c r="F2" s="113"/>
      <c r="G2" s="113"/>
      <c r="H2" s="113"/>
      <c r="I2" s="113"/>
      <c r="J2" s="135" t="s">
        <v>227</v>
      </c>
    </row>
    <row r="3" spans="1:10" ht="15" customHeight="1">
      <c r="A3" s="116" t="s">
        <v>2</v>
      </c>
      <c r="B3" s="117"/>
      <c r="C3" s="117"/>
      <c r="D3" s="117"/>
      <c r="E3" s="117"/>
      <c r="F3" s="117"/>
      <c r="G3" s="117"/>
      <c r="H3" s="117"/>
      <c r="I3" s="117"/>
      <c r="J3" s="136" t="s">
        <v>3</v>
      </c>
    </row>
    <row r="4" spans="1:10" ht="19.5" customHeight="1">
      <c r="A4" s="140" t="s">
        <v>6</v>
      </c>
      <c r="B4" s="141" t="s">
        <v>6</v>
      </c>
      <c r="C4" s="141" t="s">
        <v>6</v>
      </c>
      <c r="D4" s="141" t="s">
        <v>6</v>
      </c>
      <c r="E4" s="131" t="s">
        <v>99</v>
      </c>
      <c r="F4" s="131" t="s">
        <v>228</v>
      </c>
      <c r="G4" s="131" t="s">
        <v>229</v>
      </c>
      <c r="H4" s="131" t="s">
        <v>230</v>
      </c>
      <c r="I4" s="131" t="s">
        <v>231</v>
      </c>
      <c r="J4" s="131" t="s">
        <v>232</v>
      </c>
    </row>
    <row r="5" spans="1:10" ht="19.5" customHeight="1">
      <c r="A5" s="132" t="s">
        <v>121</v>
      </c>
      <c r="B5" s="131" t="s">
        <v>121</v>
      </c>
      <c r="C5" s="131" t="s">
        <v>121</v>
      </c>
      <c r="D5" s="122" t="s">
        <v>122</v>
      </c>
      <c r="E5" s="131" t="s">
        <v>99</v>
      </c>
      <c r="F5" s="131" t="s">
        <v>228</v>
      </c>
      <c r="G5" s="131" t="s">
        <v>229</v>
      </c>
      <c r="H5" s="131" t="s">
        <v>230</v>
      </c>
      <c r="I5" s="131" t="s">
        <v>231</v>
      </c>
      <c r="J5" s="131" t="s">
        <v>232</v>
      </c>
    </row>
    <row r="6" spans="1:10" ht="19.5" customHeight="1">
      <c r="A6" s="132" t="s">
        <v>121</v>
      </c>
      <c r="B6" s="131" t="s">
        <v>121</v>
      </c>
      <c r="C6" s="131" t="s">
        <v>121</v>
      </c>
      <c r="D6" s="122" t="s">
        <v>122</v>
      </c>
      <c r="E6" s="131" t="s">
        <v>99</v>
      </c>
      <c r="F6" s="131" t="s">
        <v>228</v>
      </c>
      <c r="G6" s="131" t="s">
        <v>229</v>
      </c>
      <c r="H6" s="131" t="s">
        <v>230</v>
      </c>
      <c r="I6" s="131" t="s">
        <v>231</v>
      </c>
      <c r="J6" s="131" t="s">
        <v>232</v>
      </c>
    </row>
    <row r="7" spans="1:10" ht="19.5" customHeight="1">
      <c r="A7" s="132" t="s">
        <v>121</v>
      </c>
      <c r="B7" s="131" t="s">
        <v>121</v>
      </c>
      <c r="C7" s="131" t="s">
        <v>121</v>
      </c>
      <c r="D7" s="122" t="s">
        <v>122</v>
      </c>
      <c r="E7" s="131" t="s">
        <v>99</v>
      </c>
      <c r="F7" s="131" t="s">
        <v>228</v>
      </c>
      <c r="G7" s="131" t="s">
        <v>229</v>
      </c>
      <c r="H7" s="131" t="s">
        <v>230</v>
      </c>
      <c r="I7" s="131" t="s">
        <v>231</v>
      </c>
      <c r="J7" s="131" t="s">
        <v>232</v>
      </c>
    </row>
    <row r="8" spans="1:10" ht="19.5" customHeight="1">
      <c r="A8" s="138" t="s">
        <v>125</v>
      </c>
      <c r="B8" s="122" t="s">
        <v>126</v>
      </c>
      <c r="C8" s="122" t="s">
        <v>127</v>
      </c>
      <c r="D8" s="141" t="s">
        <v>10</v>
      </c>
      <c r="E8" s="131" t="s">
        <v>11</v>
      </c>
      <c r="F8" s="131" t="s">
        <v>12</v>
      </c>
      <c r="G8" s="131" t="s">
        <v>20</v>
      </c>
      <c r="H8" s="131" t="s">
        <v>24</v>
      </c>
      <c r="I8" s="131" t="s">
        <v>28</v>
      </c>
      <c r="J8" s="131" t="s">
        <v>32</v>
      </c>
    </row>
    <row r="9" spans="1:10" ht="19.5" customHeight="1">
      <c r="A9" s="138" t="s">
        <v>125</v>
      </c>
      <c r="B9" s="122" t="s">
        <v>126</v>
      </c>
      <c r="C9" s="122" t="s">
        <v>127</v>
      </c>
      <c r="D9" s="122" t="s">
        <v>128</v>
      </c>
      <c r="E9" s="125">
        <v>745459723.62</v>
      </c>
      <c r="F9" s="125">
        <v>358422190.58999997</v>
      </c>
      <c r="G9" s="125">
        <v>387008497.05000001</v>
      </c>
      <c r="H9" s="125"/>
      <c r="I9" s="125">
        <v>29035.98</v>
      </c>
      <c r="J9" s="125"/>
    </row>
    <row r="10" spans="1:10" ht="19.5" customHeight="1">
      <c r="A10" s="133" t="s">
        <v>129</v>
      </c>
      <c r="B10" s="134" t="s">
        <v>129</v>
      </c>
      <c r="C10" s="134" t="s">
        <v>129</v>
      </c>
      <c r="D10" s="134" t="s">
        <v>130</v>
      </c>
      <c r="E10" s="125">
        <v>44668</v>
      </c>
      <c r="F10" s="125"/>
      <c r="G10" s="125">
        <v>44668</v>
      </c>
      <c r="H10" s="125"/>
      <c r="I10" s="125"/>
      <c r="J10" s="125"/>
    </row>
    <row r="11" spans="1:10" ht="19.5" customHeight="1">
      <c r="A11" s="133" t="s">
        <v>233</v>
      </c>
      <c r="B11" s="134" t="s">
        <v>233</v>
      </c>
      <c r="C11" s="134" t="s">
        <v>233</v>
      </c>
      <c r="D11" s="134" t="s">
        <v>234</v>
      </c>
      <c r="E11" s="125">
        <v>20000</v>
      </c>
      <c r="F11" s="125"/>
      <c r="G11" s="125">
        <v>20000</v>
      </c>
      <c r="H11" s="125"/>
      <c r="I11" s="125"/>
      <c r="J11" s="125"/>
    </row>
    <row r="12" spans="1:10" ht="19.5" customHeight="1">
      <c r="A12" s="133" t="s">
        <v>235</v>
      </c>
      <c r="B12" s="134" t="s">
        <v>235</v>
      </c>
      <c r="C12" s="134" t="s">
        <v>235</v>
      </c>
      <c r="D12" s="134" t="s">
        <v>236</v>
      </c>
      <c r="E12" s="125">
        <v>20000</v>
      </c>
      <c r="F12" s="125"/>
      <c r="G12" s="125">
        <v>20000</v>
      </c>
      <c r="H12" s="125"/>
      <c r="I12" s="125"/>
      <c r="J12" s="125"/>
    </row>
    <row r="13" spans="1:10" ht="19.5" customHeight="1">
      <c r="A13" s="133" t="s">
        <v>131</v>
      </c>
      <c r="B13" s="134" t="s">
        <v>131</v>
      </c>
      <c r="C13" s="134" t="s">
        <v>131</v>
      </c>
      <c r="D13" s="134" t="s">
        <v>132</v>
      </c>
      <c r="E13" s="125">
        <v>3000</v>
      </c>
      <c r="F13" s="125"/>
      <c r="G13" s="125">
        <v>3000</v>
      </c>
      <c r="H13" s="125"/>
      <c r="I13" s="125"/>
      <c r="J13" s="125"/>
    </row>
    <row r="14" spans="1:10" ht="19.5" customHeight="1">
      <c r="A14" s="133" t="s">
        <v>133</v>
      </c>
      <c r="B14" s="134" t="s">
        <v>133</v>
      </c>
      <c r="C14" s="134" t="s">
        <v>133</v>
      </c>
      <c r="D14" s="134" t="s">
        <v>134</v>
      </c>
      <c r="E14" s="125">
        <v>3000</v>
      </c>
      <c r="F14" s="125"/>
      <c r="G14" s="125">
        <v>3000</v>
      </c>
      <c r="H14" s="125"/>
      <c r="I14" s="125"/>
      <c r="J14" s="125"/>
    </row>
    <row r="15" spans="1:10" ht="19.5" customHeight="1">
      <c r="A15" s="133" t="s">
        <v>237</v>
      </c>
      <c r="B15" s="134" t="s">
        <v>237</v>
      </c>
      <c r="C15" s="134" t="s">
        <v>237</v>
      </c>
      <c r="D15" s="134" t="s">
        <v>238</v>
      </c>
      <c r="E15" s="125">
        <v>21668</v>
      </c>
      <c r="F15" s="125"/>
      <c r="G15" s="125">
        <v>21668</v>
      </c>
      <c r="H15" s="125"/>
      <c r="I15" s="125"/>
      <c r="J15" s="125"/>
    </row>
    <row r="16" spans="1:10" ht="19.5" customHeight="1">
      <c r="A16" s="133" t="s">
        <v>239</v>
      </c>
      <c r="B16" s="134" t="s">
        <v>239</v>
      </c>
      <c r="C16" s="134" t="s">
        <v>239</v>
      </c>
      <c r="D16" s="134" t="s">
        <v>240</v>
      </c>
      <c r="E16" s="125">
        <v>21668</v>
      </c>
      <c r="F16" s="125"/>
      <c r="G16" s="125">
        <v>21668</v>
      </c>
      <c r="H16" s="125"/>
      <c r="I16" s="125"/>
      <c r="J16" s="125"/>
    </row>
    <row r="17" spans="1:10" ht="19.5" customHeight="1">
      <c r="A17" s="133" t="s">
        <v>135</v>
      </c>
      <c r="B17" s="134" t="s">
        <v>135</v>
      </c>
      <c r="C17" s="134" t="s">
        <v>135</v>
      </c>
      <c r="D17" s="134" t="s">
        <v>136</v>
      </c>
      <c r="E17" s="125">
        <v>11552161.640000001</v>
      </c>
      <c r="F17" s="125">
        <v>11049712.32</v>
      </c>
      <c r="G17" s="125">
        <v>502449.32</v>
      </c>
      <c r="H17" s="125"/>
      <c r="I17" s="125"/>
      <c r="J17" s="125"/>
    </row>
    <row r="18" spans="1:10" ht="19.5" customHeight="1">
      <c r="A18" s="133" t="s">
        <v>241</v>
      </c>
      <c r="B18" s="134" t="s">
        <v>241</v>
      </c>
      <c r="C18" s="134" t="s">
        <v>241</v>
      </c>
      <c r="D18" s="134" t="s">
        <v>242</v>
      </c>
      <c r="E18" s="125">
        <v>100000</v>
      </c>
      <c r="F18" s="125"/>
      <c r="G18" s="125">
        <v>100000</v>
      </c>
      <c r="H18" s="125"/>
      <c r="I18" s="125"/>
      <c r="J18" s="125"/>
    </row>
    <row r="19" spans="1:10" ht="19.5" customHeight="1">
      <c r="A19" s="133" t="s">
        <v>243</v>
      </c>
      <c r="B19" s="134" t="s">
        <v>243</v>
      </c>
      <c r="C19" s="134" t="s">
        <v>243</v>
      </c>
      <c r="D19" s="134" t="s">
        <v>244</v>
      </c>
      <c r="E19" s="125">
        <v>100000</v>
      </c>
      <c r="F19" s="125"/>
      <c r="G19" s="125">
        <v>100000</v>
      </c>
      <c r="H19" s="125"/>
      <c r="I19" s="125"/>
      <c r="J19" s="125"/>
    </row>
    <row r="20" spans="1:10" ht="19.5" customHeight="1">
      <c r="A20" s="133" t="s">
        <v>137</v>
      </c>
      <c r="B20" s="134" t="s">
        <v>137</v>
      </c>
      <c r="C20" s="134" t="s">
        <v>137</v>
      </c>
      <c r="D20" s="134" t="s">
        <v>138</v>
      </c>
      <c r="E20" s="125">
        <v>11049712.32</v>
      </c>
      <c r="F20" s="125">
        <v>11049712.32</v>
      </c>
      <c r="G20" s="125"/>
      <c r="H20" s="125"/>
      <c r="I20" s="125"/>
      <c r="J20" s="125"/>
    </row>
    <row r="21" spans="1:10" ht="19.5" customHeight="1">
      <c r="A21" s="133" t="s">
        <v>139</v>
      </c>
      <c r="B21" s="134" t="s">
        <v>139</v>
      </c>
      <c r="C21" s="134" t="s">
        <v>139</v>
      </c>
      <c r="D21" s="134" t="s">
        <v>140</v>
      </c>
      <c r="E21" s="125">
        <v>11049712.32</v>
      </c>
      <c r="F21" s="125">
        <v>11049712.32</v>
      </c>
      <c r="G21" s="125"/>
      <c r="H21" s="125"/>
      <c r="I21" s="125"/>
      <c r="J21" s="125"/>
    </row>
    <row r="22" spans="1:10" ht="19.5" customHeight="1">
      <c r="A22" s="133" t="s">
        <v>141</v>
      </c>
      <c r="B22" s="134" t="s">
        <v>141</v>
      </c>
      <c r="C22" s="134" t="s">
        <v>141</v>
      </c>
      <c r="D22" s="134" t="s">
        <v>142</v>
      </c>
      <c r="E22" s="125">
        <v>372554.82</v>
      </c>
      <c r="F22" s="125"/>
      <c r="G22" s="125">
        <v>372554.82</v>
      </c>
      <c r="H22" s="125"/>
      <c r="I22" s="125"/>
      <c r="J22" s="125"/>
    </row>
    <row r="23" spans="1:10" ht="19.5" customHeight="1">
      <c r="A23" s="133" t="s">
        <v>143</v>
      </c>
      <c r="B23" s="134" t="s">
        <v>143</v>
      </c>
      <c r="C23" s="134" t="s">
        <v>143</v>
      </c>
      <c r="D23" s="134" t="s">
        <v>144</v>
      </c>
      <c r="E23" s="125">
        <v>372554.82</v>
      </c>
      <c r="F23" s="125"/>
      <c r="G23" s="125">
        <v>372554.82</v>
      </c>
      <c r="H23" s="125"/>
      <c r="I23" s="125"/>
      <c r="J23" s="125"/>
    </row>
    <row r="24" spans="1:10" ht="19.5" customHeight="1">
      <c r="A24" s="133" t="s">
        <v>245</v>
      </c>
      <c r="B24" s="134" t="s">
        <v>245</v>
      </c>
      <c r="C24" s="134" t="s">
        <v>245</v>
      </c>
      <c r="D24" s="134" t="s">
        <v>246</v>
      </c>
      <c r="E24" s="125">
        <v>22714</v>
      </c>
      <c r="F24" s="125"/>
      <c r="G24" s="125">
        <v>22714</v>
      </c>
      <c r="H24" s="125"/>
      <c r="I24" s="125"/>
      <c r="J24" s="125"/>
    </row>
    <row r="25" spans="1:10" ht="19.5" customHeight="1">
      <c r="A25" s="133" t="s">
        <v>247</v>
      </c>
      <c r="B25" s="134" t="s">
        <v>247</v>
      </c>
      <c r="C25" s="134" t="s">
        <v>247</v>
      </c>
      <c r="D25" s="134" t="s">
        <v>248</v>
      </c>
      <c r="E25" s="125">
        <v>22714</v>
      </c>
      <c r="F25" s="125"/>
      <c r="G25" s="125">
        <v>22714</v>
      </c>
      <c r="H25" s="125"/>
      <c r="I25" s="125"/>
      <c r="J25" s="125"/>
    </row>
    <row r="26" spans="1:10" ht="19.5" customHeight="1">
      <c r="A26" s="133" t="s">
        <v>249</v>
      </c>
      <c r="B26" s="134" t="s">
        <v>249</v>
      </c>
      <c r="C26" s="134" t="s">
        <v>249</v>
      </c>
      <c r="D26" s="134" t="s">
        <v>250</v>
      </c>
      <c r="E26" s="125">
        <v>321</v>
      </c>
      <c r="F26" s="125"/>
      <c r="G26" s="125">
        <v>321</v>
      </c>
      <c r="H26" s="125"/>
      <c r="I26" s="125"/>
      <c r="J26" s="125"/>
    </row>
    <row r="27" spans="1:10" ht="19.5" customHeight="1">
      <c r="A27" s="133" t="s">
        <v>251</v>
      </c>
      <c r="B27" s="134" t="s">
        <v>251</v>
      </c>
      <c r="C27" s="134" t="s">
        <v>251</v>
      </c>
      <c r="D27" s="134" t="s">
        <v>252</v>
      </c>
      <c r="E27" s="125">
        <v>321</v>
      </c>
      <c r="F27" s="125"/>
      <c r="G27" s="125">
        <v>321</v>
      </c>
      <c r="H27" s="125"/>
      <c r="I27" s="125"/>
      <c r="J27" s="125"/>
    </row>
    <row r="28" spans="1:10" ht="19.5" customHeight="1">
      <c r="A28" s="133" t="s">
        <v>145</v>
      </c>
      <c r="B28" s="134" t="s">
        <v>145</v>
      </c>
      <c r="C28" s="134" t="s">
        <v>145</v>
      </c>
      <c r="D28" s="134" t="s">
        <v>146</v>
      </c>
      <c r="E28" s="125">
        <v>6859.50</v>
      </c>
      <c r="F28" s="125"/>
      <c r="G28" s="125">
        <v>6859.50</v>
      </c>
      <c r="H28" s="125"/>
      <c r="I28" s="125"/>
      <c r="J28" s="125"/>
    </row>
    <row r="29" spans="1:10" ht="19.5" customHeight="1">
      <c r="A29" s="133" t="s">
        <v>147</v>
      </c>
      <c r="B29" s="134" t="s">
        <v>147</v>
      </c>
      <c r="C29" s="134" t="s">
        <v>147</v>
      </c>
      <c r="D29" s="134" t="s">
        <v>148</v>
      </c>
      <c r="E29" s="125">
        <v>6859.50</v>
      </c>
      <c r="F29" s="125"/>
      <c r="G29" s="125">
        <v>6859.50</v>
      </c>
      <c r="H29" s="125"/>
      <c r="I29" s="125"/>
      <c r="J29" s="125"/>
    </row>
    <row r="30" spans="1:10" ht="19.5" customHeight="1">
      <c r="A30" s="133" t="s">
        <v>149</v>
      </c>
      <c r="B30" s="134" t="s">
        <v>149</v>
      </c>
      <c r="C30" s="134" t="s">
        <v>149</v>
      </c>
      <c r="D30" s="134" t="s">
        <v>150</v>
      </c>
      <c r="E30" s="125">
        <v>29458899.129999999</v>
      </c>
      <c r="F30" s="125">
        <v>29458899.129999999</v>
      </c>
      <c r="G30" s="125"/>
      <c r="H30" s="125"/>
      <c r="I30" s="125"/>
      <c r="J30" s="125"/>
    </row>
    <row r="31" spans="1:10" ht="19.5" customHeight="1">
      <c r="A31" s="133" t="s">
        <v>151</v>
      </c>
      <c r="B31" s="134" t="s">
        <v>151</v>
      </c>
      <c r="C31" s="134" t="s">
        <v>151</v>
      </c>
      <c r="D31" s="134" t="s">
        <v>152</v>
      </c>
      <c r="E31" s="125">
        <v>29325599.129999999</v>
      </c>
      <c r="F31" s="125">
        <v>29325599.129999999</v>
      </c>
      <c r="G31" s="125"/>
      <c r="H31" s="125"/>
      <c r="I31" s="125"/>
      <c r="J31" s="125"/>
    </row>
    <row r="32" spans="1:10" ht="19.5" customHeight="1">
      <c r="A32" s="133" t="s">
        <v>153</v>
      </c>
      <c r="B32" s="134" t="s">
        <v>153</v>
      </c>
      <c r="C32" s="134" t="s">
        <v>153</v>
      </c>
      <c r="D32" s="134" t="s">
        <v>154</v>
      </c>
      <c r="E32" s="125">
        <v>925972.50</v>
      </c>
      <c r="F32" s="125">
        <v>925972.50</v>
      </c>
      <c r="G32" s="125"/>
      <c r="H32" s="125"/>
      <c r="I32" s="125"/>
      <c r="J32" s="125"/>
    </row>
    <row r="33" spans="1:10" ht="19.5" customHeight="1">
      <c r="A33" s="133" t="s">
        <v>155</v>
      </c>
      <c r="B33" s="134" t="s">
        <v>155</v>
      </c>
      <c r="C33" s="134" t="s">
        <v>155</v>
      </c>
      <c r="D33" s="134" t="s">
        <v>156</v>
      </c>
      <c r="E33" s="125">
        <v>1685063.30</v>
      </c>
      <c r="F33" s="125">
        <v>1685063.30</v>
      </c>
      <c r="G33" s="125"/>
      <c r="H33" s="125"/>
      <c r="I33" s="125"/>
      <c r="J33" s="125"/>
    </row>
    <row r="34" spans="1:10" ht="19.5" customHeight="1">
      <c r="A34" s="133" t="s">
        <v>157</v>
      </c>
      <c r="B34" s="134" t="s">
        <v>157</v>
      </c>
      <c r="C34" s="134" t="s">
        <v>157</v>
      </c>
      <c r="D34" s="134" t="s">
        <v>158</v>
      </c>
      <c r="E34" s="125">
        <v>22953777.219999999</v>
      </c>
      <c r="F34" s="125">
        <v>22953777.219999999</v>
      </c>
      <c r="G34" s="125"/>
      <c r="H34" s="125"/>
      <c r="I34" s="125"/>
      <c r="J34" s="125"/>
    </row>
    <row r="35" spans="1:10" ht="19.5" customHeight="1">
      <c r="A35" s="133" t="s">
        <v>159</v>
      </c>
      <c r="B35" s="134" t="s">
        <v>159</v>
      </c>
      <c r="C35" s="134" t="s">
        <v>159</v>
      </c>
      <c r="D35" s="134" t="s">
        <v>160</v>
      </c>
      <c r="E35" s="125">
        <v>3347416.11</v>
      </c>
      <c r="F35" s="125">
        <v>3347416.11</v>
      </c>
      <c r="G35" s="125"/>
      <c r="H35" s="125"/>
      <c r="I35" s="125"/>
      <c r="J35" s="125"/>
    </row>
    <row r="36" spans="1:10" ht="19.5" customHeight="1">
      <c r="A36" s="133" t="s">
        <v>161</v>
      </c>
      <c r="B36" s="134" t="s">
        <v>161</v>
      </c>
      <c r="C36" s="134" t="s">
        <v>161</v>
      </c>
      <c r="D36" s="134" t="s">
        <v>162</v>
      </c>
      <c r="E36" s="125">
        <v>413370</v>
      </c>
      <c r="F36" s="125">
        <v>413370</v>
      </c>
      <c r="G36" s="125"/>
      <c r="H36" s="125"/>
      <c r="I36" s="125"/>
      <c r="J36" s="125"/>
    </row>
    <row r="37" spans="1:10" ht="19.5" customHeight="1">
      <c r="A37" s="133" t="s">
        <v>163</v>
      </c>
      <c r="B37" s="134" t="s">
        <v>163</v>
      </c>
      <c r="C37" s="134" t="s">
        <v>163</v>
      </c>
      <c r="D37" s="134" t="s">
        <v>164</v>
      </c>
      <c r="E37" s="125">
        <v>133300</v>
      </c>
      <c r="F37" s="125">
        <v>133300</v>
      </c>
      <c r="G37" s="125"/>
      <c r="H37" s="125"/>
      <c r="I37" s="125"/>
      <c r="J37" s="125"/>
    </row>
    <row r="38" spans="1:10" ht="19.5" customHeight="1">
      <c r="A38" s="133" t="s">
        <v>165</v>
      </c>
      <c r="B38" s="134" t="s">
        <v>165</v>
      </c>
      <c r="C38" s="134" t="s">
        <v>165</v>
      </c>
      <c r="D38" s="134" t="s">
        <v>166</v>
      </c>
      <c r="E38" s="125">
        <v>133300</v>
      </c>
      <c r="F38" s="125">
        <v>133300</v>
      </c>
      <c r="G38" s="125"/>
      <c r="H38" s="125"/>
      <c r="I38" s="125"/>
      <c r="J38" s="125"/>
    </row>
    <row r="39" spans="1:10" ht="19.5" customHeight="1">
      <c r="A39" s="133" t="s">
        <v>167</v>
      </c>
      <c r="B39" s="134" t="s">
        <v>167</v>
      </c>
      <c r="C39" s="134" t="s">
        <v>167</v>
      </c>
      <c r="D39" s="134" t="s">
        <v>168</v>
      </c>
      <c r="E39" s="125">
        <v>12082940.02</v>
      </c>
      <c r="F39" s="125">
        <v>12082940.02</v>
      </c>
      <c r="G39" s="125"/>
      <c r="H39" s="125"/>
      <c r="I39" s="125"/>
      <c r="J39" s="125"/>
    </row>
    <row r="40" spans="1:10" ht="19.5" customHeight="1">
      <c r="A40" s="133" t="s">
        <v>169</v>
      </c>
      <c r="B40" s="134" t="s">
        <v>169</v>
      </c>
      <c r="C40" s="134" t="s">
        <v>169</v>
      </c>
      <c r="D40" s="134" t="s">
        <v>170</v>
      </c>
      <c r="E40" s="125">
        <v>12082940.02</v>
      </c>
      <c r="F40" s="125">
        <v>12082940.02</v>
      </c>
      <c r="G40" s="125"/>
      <c r="H40" s="125"/>
      <c r="I40" s="125"/>
      <c r="J40" s="125"/>
    </row>
    <row r="41" spans="1:10" ht="19.5" customHeight="1">
      <c r="A41" s="133" t="s">
        <v>171</v>
      </c>
      <c r="B41" s="134" t="s">
        <v>171</v>
      </c>
      <c r="C41" s="134" t="s">
        <v>171</v>
      </c>
      <c r="D41" s="134" t="s">
        <v>172</v>
      </c>
      <c r="E41" s="125">
        <v>7735040.3799999999</v>
      </c>
      <c r="F41" s="125">
        <v>7735040.3799999999</v>
      </c>
      <c r="G41" s="125"/>
      <c r="H41" s="125"/>
      <c r="I41" s="125"/>
      <c r="J41" s="125"/>
    </row>
    <row r="42" spans="1:10" ht="19.5" customHeight="1">
      <c r="A42" s="133" t="s">
        <v>173</v>
      </c>
      <c r="B42" s="134" t="s">
        <v>173</v>
      </c>
      <c r="C42" s="134" t="s">
        <v>173</v>
      </c>
      <c r="D42" s="134" t="s">
        <v>174</v>
      </c>
      <c r="E42" s="125">
        <v>4017969.80</v>
      </c>
      <c r="F42" s="125">
        <v>4017969.80</v>
      </c>
      <c r="G42" s="125"/>
      <c r="H42" s="125"/>
      <c r="I42" s="125"/>
      <c r="J42" s="125"/>
    </row>
    <row r="43" spans="1:10" ht="19.5" customHeight="1">
      <c r="A43" s="133" t="s">
        <v>175</v>
      </c>
      <c r="B43" s="134" t="s">
        <v>175</v>
      </c>
      <c r="C43" s="134" t="s">
        <v>175</v>
      </c>
      <c r="D43" s="134" t="s">
        <v>176</v>
      </c>
      <c r="E43" s="125">
        <v>329929.84</v>
      </c>
      <c r="F43" s="125">
        <v>329929.84</v>
      </c>
      <c r="G43" s="125"/>
      <c r="H43" s="125"/>
      <c r="I43" s="125"/>
      <c r="J43" s="125"/>
    </row>
    <row r="44" spans="1:10" ht="19.5" customHeight="1">
      <c r="A44" s="133" t="s">
        <v>177</v>
      </c>
      <c r="B44" s="134" t="s">
        <v>177</v>
      </c>
      <c r="C44" s="134" t="s">
        <v>177</v>
      </c>
      <c r="D44" s="134" t="s">
        <v>178</v>
      </c>
      <c r="E44" s="125">
        <v>1580788.64</v>
      </c>
      <c r="F44" s="125"/>
      <c r="G44" s="125">
        <v>1580788.64</v>
      </c>
      <c r="H44" s="125"/>
      <c r="I44" s="125"/>
      <c r="J44" s="125"/>
    </row>
    <row r="45" spans="1:10" ht="19.5" customHeight="1">
      <c r="A45" s="133" t="s">
        <v>179</v>
      </c>
      <c r="B45" s="134" t="s">
        <v>179</v>
      </c>
      <c r="C45" s="134" t="s">
        <v>179</v>
      </c>
      <c r="D45" s="134" t="s">
        <v>180</v>
      </c>
      <c r="E45" s="125">
        <v>1580788.64</v>
      </c>
      <c r="F45" s="125"/>
      <c r="G45" s="125">
        <v>1580788.64</v>
      </c>
      <c r="H45" s="125"/>
      <c r="I45" s="125"/>
      <c r="J45" s="125"/>
    </row>
    <row r="46" spans="1:10" ht="19.5" customHeight="1">
      <c r="A46" s="133" t="s">
        <v>181</v>
      </c>
      <c r="B46" s="134" t="s">
        <v>181</v>
      </c>
      <c r="C46" s="134" t="s">
        <v>181</v>
      </c>
      <c r="D46" s="134" t="s">
        <v>182</v>
      </c>
      <c r="E46" s="125">
        <v>1580788.64</v>
      </c>
      <c r="F46" s="125"/>
      <c r="G46" s="125">
        <v>1580788.64</v>
      </c>
      <c r="H46" s="125"/>
      <c r="I46" s="125"/>
      <c r="J46" s="125"/>
    </row>
    <row r="47" spans="1:10" ht="19.5" customHeight="1">
      <c r="A47" s="133" t="s">
        <v>183</v>
      </c>
      <c r="B47" s="134" t="s">
        <v>183</v>
      </c>
      <c r="C47" s="134" t="s">
        <v>183</v>
      </c>
      <c r="D47" s="134" t="s">
        <v>184</v>
      </c>
      <c r="E47" s="125">
        <v>670966741.13</v>
      </c>
      <c r="F47" s="125">
        <v>286057114.06</v>
      </c>
      <c r="G47" s="125">
        <v>384880591.08999997</v>
      </c>
      <c r="H47" s="125"/>
      <c r="I47" s="125">
        <v>29035.98</v>
      </c>
      <c r="J47" s="125"/>
    </row>
    <row r="48" spans="1:10" ht="19.5" customHeight="1">
      <c r="A48" s="133" t="s">
        <v>185</v>
      </c>
      <c r="B48" s="134" t="s">
        <v>185</v>
      </c>
      <c r="C48" s="134" t="s">
        <v>185</v>
      </c>
      <c r="D48" s="134" t="s">
        <v>186</v>
      </c>
      <c r="E48" s="125">
        <v>669111105.02999997</v>
      </c>
      <c r="F48" s="125">
        <v>286057114.06</v>
      </c>
      <c r="G48" s="125">
        <v>383024954.99000001</v>
      </c>
      <c r="H48" s="125"/>
      <c r="I48" s="125">
        <v>29035.98</v>
      </c>
      <c r="J48" s="125"/>
    </row>
    <row r="49" spans="1:10" ht="19.5" customHeight="1">
      <c r="A49" s="133" t="s">
        <v>187</v>
      </c>
      <c r="B49" s="134" t="s">
        <v>187</v>
      </c>
      <c r="C49" s="134" t="s">
        <v>187</v>
      </c>
      <c r="D49" s="134" t="s">
        <v>188</v>
      </c>
      <c r="E49" s="125">
        <v>30072418.48</v>
      </c>
      <c r="F49" s="125">
        <v>30072418.48</v>
      </c>
      <c r="G49" s="125"/>
      <c r="H49" s="125"/>
      <c r="I49" s="125"/>
      <c r="J49" s="125"/>
    </row>
    <row r="50" spans="1:10" ht="19.5" customHeight="1">
      <c r="A50" s="133" t="s">
        <v>189</v>
      </c>
      <c r="B50" s="134" t="s">
        <v>189</v>
      </c>
      <c r="C50" s="134" t="s">
        <v>189</v>
      </c>
      <c r="D50" s="134" t="s">
        <v>190</v>
      </c>
      <c r="E50" s="125">
        <v>2563322.37</v>
      </c>
      <c r="F50" s="125">
        <v>2563322.37</v>
      </c>
      <c r="G50" s="125"/>
      <c r="H50" s="125"/>
      <c r="I50" s="125"/>
      <c r="J50" s="125"/>
    </row>
    <row r="51" spans="1:10" ht="19.5" customHeight="1">
      <c r="A51" s="133" t="s">
        <v>191</v>
      </c>
      <c r="B51" s="134" t="s">
        <v>191</v>
      </c>
      <c r="C51" s="134" t="s">
        <v>191</v>
      </c>
      <c r="D51" s="134" t="s">
        <v>192</v>
      </c>
      <c r="E51" s="125">
        <v>8115676.6500000004</v>
      </c>
      <c r="F51" s="125"/>
      <c r="G51" s="125">
        <v>8115676.6500000004</v>
      </c>
      <c r="H51" s="125"/>
      <c r="I51" s="125"/>
      <c r="J51" s="125"/>
    </row>
    <row r="52" spans="1:10" ht="19.5" customHeight="1">
      <c r="A52" s="133" t="s">
        <v>193</v>
      </c>
      <c r="B52" s="134" t="s">
        <v>193</v>
      </c>
      <c r="C52" s="134" t="s">
        <v>193</v>
      </c>
      <c r="D52" s="134" t="s">
        <v>194</v>
      </c>
      <c r="E52" s="125">
        <v>202756.50</v>
      </c>
      <c r="F52" s="125"/>
      <c r="G52" s="125">
        <v>202756.50</v>
      </c>
      <c r="H52" s="125"/>
      <c r="I52" s="125"/>
      <c r="J52" s="125"/>
    </row>
    <row r="53" spans="1:10" ht="19.5" customHeight="1">
      <c r="A53" s="133" t="s">
        <v>195</v>
      </c>
      <c r="B53" s="134" t="s">
        <v>195</v>
      </c>
      <c r="C53" s="134" t="s">
        <v>195</v>
      </c>
      <c r="D53" s="134" t="s">
        <v>196</v>
      </c>
      <c r="E53" s="125">
        <v>2750017.93</v>
      </c>
      <c r="F53" s="125"/>
      <c r="G53" s="125">
        <v>2750017.93</v>
      </c>
      <c r="H53" s="125"/>
      <c r="I53" s="125"/>
      <c r="J53" s="125"/>
    </row>
    <row r="54" spans="1:10" ht="19.5" customHeight="1">
      <c r="A54" s="133" t="s">
        <v>197</v>
      </c>
      <c r="B54" s="134" t="s">
        <v>197</v>
      </c>
      <c r="C54" s="134" t="s">
        <v>197</v>
      </c>
      <c r="D54" s="134" t="s">
        <v>198</v>
      </c>
      <c r="E54" s="125">
        <v>10568254.16</v>
      </c>
      <c r="F54" s="125"/>
      <c r="G54" s="125">
        <v>10568254.16</v>
      </c>
      <c r="H54" s="125"/>
      <c r="I54" s="125"/>
      <c r="J54" s="125"/>
    </row>
    <row r="55" spans="1:10" ht="19.5" customHeight="1">
      <c r="A55" s="133" t="s">
        <v>199</v>
      </c>
      <c r="B55" s="134" t="s">
        <v>199</v>
      </c>
      <c r="C55" s="134" t="s">
        <v>199</v>
      </c>
      <c r="D55" s="134" t="s">
        <v>200</v>
      </c>
      <c r="E55" s="125">
        <v>38319561.719999999</v>
      </c>
      <c r="F55" s="125"/>
      <c r="G55" s="125">
        <v>38319561.719999999</v>
      </c>
      <c r="H55" s="125"/>
      <c r="I55" s="125"/>
      <c r="J55" s="125"/>
    </row>
    <row r="56" spans="1:10" ht="19.5" customHeight="1">
      <c r="A56" s="133" t="s">
        <v>201</v>
      </c>
      <c r="B56" s="134" t="s">
        <v>201</v>
      </c>
      <c r="C56" s="134" t="s">
        <v>201</v>
      </c>
      <c r="D56" s="134" t="s">
        <v>202</v>
      </c>
      <c r="E56" s="125">
        <v>6346652</v>
      </c>
      <c r="F56" s="125"/>
      <c r="G56" s="125">
        <v>6346652</v>
      </c>
      <c r="H56" s="125"/>
      <c r="I56" s="125"/>
      <c r="J56" s="125"/>
    </row>
    <row r="57" spans="1:10" ht="19.5" customHeight="1">
      <c r="A57" s="133" t="s">
        <v>203</v>
      </c>
      <c r="B57" s="134" t="s">
        <v>203</v>
      </c>
      <c r="C57" s="134" t="s">
        <v>203</v>
      </c>
      <c r="D57" s="134" t="s">
        <v>204</v>
      </c>
      <c r="E57" s="125">
        <v>243038062.97</v>
      </c>
      <c r="F57" s="125">
        <v>144244597.81999999</v>
      </c>
      <c r="G57" s="125">
        <v>98793465.150000006</v>
      </c>
      <c r="H57" s="125"/>
      <c r="I57" s="125"/>
      <c r="J57" s="125"/>
    </row>
    <row r="58" spans="1:10" ht="19.5" customHeight="1">
      <c r="A58" s="133" t="s">
        <v>205</v>
      </c>
      <c r="B58" s="134" t="s">
        <v>205</v>
      </c>
      <c r="C58" s="134" t="s">
        <v>205</v>
      </c>
      <c r="D58" s="134" t="s">
        <v>206</v>
      </c>
      <c r="E58" s="125">
        <v>2401955.22</v>
      </c>
      <c r="F58" s="125"/>
      <c r="G58" s="125">
        <v>2401955.22</v>
      </c>
      <c r="H58" s="125"/>
      <c r="I58" s="125"/>
      <c r="J58" s="125"/>
    </row>
    <row r="59" spans="1:10" ht="19.5" customHeight="1">
      <c r="A59" s="133" t="s">
        <v>207</v>
      </c>
      <c r="B59" s="134" t="s">
        <v>207</v>
      </c>
      <c r="C59" s="134" t="s">
        <v>207</v>
      </c>
      <c r="D59" s="134" t="s">
        <v>208</v>
      </c>
      <c r="E59" s="125">
        <v>971397.89</v>
      </c>
      <c r="F59" s="125"/>
      <c r="G59" s="125">
        <v>971397.89</v>
      </c>
      <c r="H59" s="125"/>
      <c r="I59" s="125"/>
      <c r="J59" s="125"/>
    </row>
    <row r="60" spans="1:10" ht="19.5" customHeight="1">
      <c r="A60" s="133" t="s">
        <v>209</v>
      </c>
      <c r="B60" s="134" t="s">
        <v>209</v>
      </c>
      <c r="C60" s="134" t="s">
        <v>209</v>
      </c>
      <c r="D60" s="134" t="s">
        <v>210</v>
      </c>
      <c r="E60" s="125">
        <v>4251579.23</v>
      </c>
      <c r="F60" s="125"/>
      <c r="G60" s="125">
        <v>4251579.23</v>
      </c>
      <c r="H60" s="125"/>
      <c r="I60" s="125"/>
      <c r="J60" s="125"/>
    </row>
    <row r="61" spans="1:10" ht="19.5" customHeight="1">
      <c r="A61" s="133" t="s">
        <v>211</v>
      </c>
      <c r="B61" s="134" t="s">
        <v>211</v>
      </c>
      <c r="C61" s="134" t="s">
        <v>211</v>
      </c>
      <c r="D61" s="134" t="s">
        <v>212</v>
      </c>
      <c r="E61" s="125">
        <v>4998074.78</v>
      </c>
      <c r="F61" s="125"/>
      <c r="G61" s="125">
        <v>4998074.78</v>
      </c>
      <c r="H61" s="125"/>
      <c r="I61" s="125"/>
      <c r="J61" s="125"/>
    </row>
    <row r="62" spans="1:10" ht="19.5" customHeight="1">
      <c r="A62" s="133" t="s">
        <v>253</v>
      </c>
      <c r="B62" s="134" t="s">
        <v>253</v>
      </c>
      <c r="C62" s="134" t="s">
        <v>253</v>
      </c>
      <c r="D62" s="134" t="s">
        <v>254</v>
      </c>
      <c r="E62" s="125">
        <v>1512924</v>
      </c>
      <c r="F62" s="125"/>
      <c r="G62" s="125">
        <v>1512924</v>
      </c>
      <c r="H62" s="125"/>
      <c r="I62" s="125"/>
      <c r="J62" s="125"/>
    </row>
    <row r="63" spans="1:10" ht="19.5" customHeight="1">
      <c r="A63" s="133" t="s">
        <v>213</v>
      </c>
      <c r="B63" s="134" t="s">
        <v>213</v>
      </c>
      <c r="C63" s="134" t="s">
        <v>213</v>
      </c>
      <c r="D63" s="134" t="s">
        <v>214</v>
      </c>
      <c r="E63" s="125">
        <v>312998451.13</v>
      </c>
      <c r="F63" s="125">
        <v>109176775.39</v>
      </c>
      <c r="G63" s="125">
        <v>203792639.75999999</v>
      </c>
      <c r="H63" s="125"/>
      <c r="I63" s="125">
        <v>29035.98</v>
      </c>
      <c r="J63" s="125"/>
    </row>
    <row r="64" spans="1:10" ht="19.5" customHeight="1">
      <c r="A64" s="133" t="s">
        <v>215</v>
      </c>
      <c r="B64" s="134" t="s">
        <v>215</v>
      </c>
      <c r="C64" s="134" t="s">
        <v>215</v>
      </c>
      <c r="D64" s="134" t="s">
        <v>216</v>
      </c>
      <c r="E64" s="125">
        <v>1855636.10</v>
      </c>
      <c r="F64" s="125"/>
      <c r="G64" s="125">
        <v>1855636.10</v>
      </c>
      <c r="H64" s="125"/>
      <c r="I64" s="125"/>
      <c r="J64" s="125"/>
    </row>
    <row r="65" spans="1:10" ht="19.5" customHeight="1">
      <c r="A65" s="133" t="s">
        <v>217</v>
      </c>
      <c r="B65" s="134" t="s">
        <v>217</v>
      </c>
      <c r="C65" s="134" t="s">
        <v>217</v>
      </c>
      <c r="D65" s="134" t="s">
        <v>218</v>
      </c>
      <c r="E65" s="125">
        <v>1855636.10</v>
      </c>
      <c r="F65" s="125"/>
      <c r="G65" s="125">
        <v>1855636.10</v>
      </c>
      <c r="H65" s="125"/>
      <c r="I65" s="125"/>
      <c r="J65" s="125"/>
    </row>
    <row r="66" spans="1:10" ht="19.5" customHeight="1">
      <c r="A66" s="133" t="s">
        <v>219</v>
      </c>
      <c r="B66" s="134" t="s">
        <v>219</v>
      </c>
      <c r="C66" s="134" t="s">
        <v>219</v>
      </c>
      <c r="D66" s="134" t="s">
        <v>220</v>
      </c>
      <c r="E66" s="125">
        <v>19773525.059999999</v>
      </c>
      <c r="F66" s="125">
        <v>19773525.059999999</v>
      </c>
      <c r="G66" s="125"/>
      <c r="H66" s="125"/>
      <c r="I66" s="125"/>
      <c r="J66" s="125"/>
    </row>
    <row r="67" spans="1:10" ht="19.5" customHeight="1">
      <c r="A67" s="133" t="s">
        <v>221</v>
      </c>
      <c r="B67" s="134" t="s">
        <v>221</v>
      </c>
      <c r="C67" s="134" t="s">
        <v>221</v>
      </c>
      <c r="D67" s="134" t="s">
        <v>222</v>
      </c>
      <c r="E67" s="125">
        <v>19773525.059999999</v>
      </c>
      <c r="F67" s="125">
        <v>19773525.059999999</v>
      </c>
      <c r="G67" s="125"/>
      <c r="H67" s="125"/>
      <c r="I67" s="125"/>
      <c r="J67" s="125"/>
    </row>
    <row r="68" spans="1:10" ht="19.5" customHeight="1">
      <c r="A68" s="133" t="s">
        <v>223</v>
      </c>
      <c r="B68" s="134" t="s">
        <v>223</v>
      </c>
      <c r="C68" s="134" t="s">
        <v>223</v>
      </c>
      <c r="D68" s="134" t="s">
        <v>224</v>
      </c>
      <c r="E68" s="125">
        <v>19773525.059999999</v>
      </c>
      <c r="F68" s="125">
        <v>19773525.059999999</v>
      </c>
      <c r="G68" s="125"/>
      <c r="H68" s="125"/>
      <c r="I68" s="125"/>
      <c r="J68" s="125"/>
    </row>
    <row r="69" spans="1:10" ht="19.5" customHeight="1">
      <c r="A69" s="133" t="s">
        <v>255</v>
      </c>
      <c r="B69" s="134" t="s">
        <v>255</v>
      </c>
      <c r="C69" s="134" t="s">
        <v>255</v>
      </c>
      <c r="D69" s="134" t="s">
        <v>255</v>
      </c>
      <c r="E69" s="134" t="s">
        <v>255</v>
      </c>
      <c r="F69" s="134" t="s">
        <v>255</v>
      </c>
      <c r="G69" s="134" t="s">
        <v>255</v>
      </c>
      <c r="H69" s="134" t="s">
        <v>255</v>
      </c>
      <c r="I69" s="134" t="s">
        <v>255</v>
      </c>
      <c r="J69" s="134" t="s">
        <v>255</v>
      </c>
    </row>
  </sheetData>
  <mergeCells count="7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J69"/>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landscape"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I41"/>
  <sheetViews>
    <sheetView workbookViewId="0" topLeftCell="A1">
      <selection pane="topLeft" activeCell="A1" sqref="A1"/>
    </sheetView>
  </sheetViews>
  <sheetFormatPr defaultColWidth="8.88888888888889" defaultRowHeight="13.2"/>
  <cols>
    <col min="1" max="1" width="32.6666666666667" customWidth="1"/>
    <col min="2" max="2" width="5.44444444444444" customWidth="1"/>
    <col min="3" max="3" width="21.3333333333333" customWidth="1"/>
    <col min="4" max="4" width="34.7777777777778" customWidth="1"/>
    <col min="5" max="5" width="5.44444444444444" customWidth="1"/>
    <col min="6" max="9" width="21.3333333333333" customWidth="1"/>
  </cols>
  <sheetData>
    <row r="1" spans="1:9" ht="27.75" customHeight="1">
      <c r="A1" s="113"/>
      <c r="B1" s="113"/>
      <c r="C1" s="113"/>
      <c r="D1" s="113"/>
      <c r="E1" s="114" t="s">
        <v>256</v>
      </c>
      <c r="F1" s="113"/>
      <c r="G1" s="113"/>
      <c r="H1" s="113"/>
      <c r="I1" s="113"/>
    </row>
    <row r="2" spans="1:9" ht="15" customHeight="1">
      <c r="A2" s="113"/>
      <c r="B2" s="113"/>
      <c r="C2" s="113"/>
      <c r="D2" s="113"/>
      <c r="E2" s="113"/>
      <c r="F2" s="113"/>
      <c r="G2" s="113"/>
      <c r="H2" s="113"/>
      <c r="I2" s="135" t="s">
        <v>257</v>
      </c>
    </row>
    <row r="3" spans="1:9" ht="15" customHeight="1">
      <c r="A3" s="116" t="s">
        <v>2</v>
      </c>
      <c r="B3" s="117"/>
      <c r="C3" s="117"/>
      <c r="D3" s="117"/>
      <c r="E3" s="117"/>
      <c r="F3" s="117"/>
      <c r="G3" s="117"/>
      <c r="H3" s="117"/>
      <c r="I3" s="136" t="s">
        <v>3</v>
      </c>
    </row>
    <row r="4" spans="1:9" ht="19.5" customHeight="1">
      <c r="A4" s="119" t="s">
        <v>258</v>
      </c>
      <c r="B4" s="120" t="s">
        <v>258</v>
      </c>
      <c r="C4" s="120" t="s">
        <v>258</v>
      </c>
      <c r="D4" s="120" t="s">
        <v>259</v>
      </c>
      <c r="E4" s="120" t="s">
        <v>259</v>
      </c>
      <c r="F4" s="120" t="s">
        <v>259</v>
      </c>
      <c r="G4" s="120" t="s">
        <v>259</v>
      </c>
      <c r="H4" s="120" t="s">
        <v>259</v>
      </c>
      <c r="I4" s="120" t="s">
        <v>259</v>
      </c>
    </row>
    <row r="5" spans="1:9" ht="19.5" customHeight="1">
      <c r="A5" s="132" t="s">
        <v>260</v>
      </c>
      <c r="B5" s="131" t="s">
        <v>7</v>
      </c>
      <c r="C5" s="131" t="s">
        <v>261</v>
      </c>
      <c r="D5" s="131" t="s">
        <v>262</v>
      </c>
      <c r="E5" s="131" t="s">
        <v>7</v>
      </c>
      <c r="F5" s="120" t="s">
        <v>128</v>
      </c>
      <c r="G5" s="131" t="s">
        <v>263</v>
      </c>
      <c r="H5" s="131" t="s">
        <v>264</v>
      </c>
      <c r="I5" s="131" t="s">
        <v>265</v>
      </c>
    </row>
    <row r="6" spans="1:9" ht="19.5" customHeight="1">
      <c r="A6" s="132" t="s">
        <v>260</v>
      </c>
      <c r="B6" s="131" t="s">
        <v>7</v>
      </c>
      <c r="C6" s="131" t="s">
        <v>261</v>
      </c>
      <c r="D6" s="131" t="s">
        <v>262</v>
      </c>
      <c r="E6" s="131" t="s">
        <v>7</v>
      </c>
      <c r="F6" s="120" t="s">
        <v>128</v>
      </c>
      <c r="G6" s="131" t="s">
        <v>263</v>
      </c>
      <c r="H6" s="131" t="s">
        <v>264</v>
      </c>
      <c r="I6" s="131" t="s">
        <v>265</v>
      </c>
    </row>
    <row r="7" spans="1:9" ht="19.5" customHeight="1">
      <c r="A7" s="119" t="s">
        <v>266</v>
      </c>
      <c r="B7" s="120"/>
      <c r="C7" s="120" t="s">
        <v>11</v>
      </c>
      <c r="D7" s="120" t="s">
        <v>266</v>
      </c>
      <c r="E7" s="120"/>
      <c r="F7" s="120" t="s">
        <v>12</v>
      </c>
      <c r="G7" s="120" t="s">
        <v>20</v>
      </c>
      <c r="H7" s="120" t="s">
        <v>24</v>
      </c>
      <c r="I7" s="120" t="s">
        <v>28</v>
      </c>
    </row>
    <row r="8" spans="1:9" ht="19.5" customHeight="1">
      <c r="A8" s="123" t="s">
        <v>267</v>
      </c>
      <c r="B8" s="120" t="s">
        <v>11</v>
      </c>
      <c r="C8" s="125">
        <v>387447017.42000002</v>
      </c>
      <c r="D8" s="134" t="s">
        <v>14</v>
      </c>
      <c r="E8" s="120" t="s">
        <v>22</v>
      </c>
      <c r="F8" s="125">
        <v>20000</v>
      </c>
      <c r="G8" s="125">
        <v>20000</v>
      </c>
      <c r="H8" s="125"/>
      <c r="I8" s="125"/>
    </row>
    <row r="9" spans="1:9" ht="19.5" customHeight="1">
      <c r="A9" s="123" t="s">
        <v>268</v>
      </c>
      <c r="B9" s="120" t="s">
        <v>12</v>
      </c>
      <c r="C9" s="125"/>
      <c r="D9" s="134" t="s">
        <v>17</v>
      </c>
      <c r="E9" s="120" t="s">
        <v>26</v>
      </c>
      <c r="F9" s="125"/>
      <c r="G9" s="125"/>
      <c r="H9" s="125"/>
      <c r="I9" s="125"/>
    </row>
    <row r="10" spans="1:9" ht="19.5" customHeight="1">
      <c r="A10" s="123" t="s">
        <v>269</v>
      </c>
      <c r="B10" s="120" t="s">
        <v>20</v>
      </c>
      <c r="C10" s="125"/>
      <c r="D10" s="134" t="s">
        <v>21</v>
      </c>
      <c r="E10" s="120" t="s">
        <v>30</v>
      </c>
      <c r="F10" s="125"/>
      <c r="G10" s="125"/>
      <c r="H10" s="125"/>
      <c r="I10" s="125"/>
    </row>
    <row r="11" spans="1:9" ht="19.5" customHeight="1">
      <c r="A11" s="123"/>
      <c r="B11" s="120" t="s">
        <v>24</v>
      </c>
      <c r="C11" s="137"/>
      <c r="D11" s="134" t="s">
        <v>25</v>
      </c>
      <c r="E11" s="120" t="s">
        <v>34</v>
      </c>
      <c r="F11" s="125"/>
      <c r="G11" s="125"/>
      <c r="H11" s="125"/>
      <c r="I11" s="125"/>
    </row>
    <row r="12" spans="1:9" ht="19.5" customHeight="1">
      <c r="A12" s="123"/>
      <c r="B12" s="120" t="s">
        <v>28</v>
      </c>
      <c r="C12" s="137"/>
      <c r="D12" s="134" t="s">
        <v>29</v>
      </c>
      <c r="E12" s="120" t="s">
        <v>38</v>
      </c>
      <c r="F12" s="125"/>
      <c r="G12" s="125"/>
      <c r="H12" s="125"/>
      <c r="I12" s="125"/>
    </row>
    <row r="13" spans="1:9" ht="19.5" customHeight="1">
      <c r="A13" s="123"/>
      <c r="B13" s="120" t="s">
        <v>32</v>
      </c>
      <c r="C13" s="137"/>
      <c r="D13" s="134" t="s">
        <v>33</v>
      </c>
      <c r="E13" s="120" t="s">
        <v>42</v>
      </c>
      <c r="F13" s="125">
        <v>11271110.619999999</v>
      </c>
      <c r="G13" s="125">
        <v>11271110.619999999</v>
      </c>
      <c r="H13" s="125"/>
      <c r="I13" s="125"/>
    </row>
    <row r="14" spans="1:9" ht="19.5" customHeight="1">
      <c r="A14" s="123"/>
      <c r="B14" s="120" t="s">
        <v>36</v>
      </c>
      <c r="C14" s="137"/>
      <c r="D14" s="134" t="s">
        <v>37</v>
      </c>
      <c r="E14" s="120" t="s">
        <v>45</v>
      </c>
      <c r="F14" s="125"/>
      <c r="G14" s="125"/>
      <c r="H14" s="125"/>
      <c r="I14" s="125"/>
    </row>
    <row r="15" spans="1:9" ht="19.5" customHeight="1">
      <c r="A15" s="123"/>
      <c r="B15" s="120" t="s">
        <v>40</v>
      </c>
      <c r="C15" s="137"/>
      <c r="D15" s="134" t="s">
        <v>41</v>
      </c>
      <c r="E15" s="120" t="s">
        <v>48</v>
      </c>
      <c r="F15" s="125">
        <v>29458899.129999999</v>
      </c>
      <c r="G15" s="125">
        <v>29458899.129999999</v>
      </c>
      <c r="H15" s="125"/>
      <c r="I15" s="125"/>
    </row>
    <row r="16" spans="1:9" ht="19.5" customHeight="1">
      <c r="A16" s="123"/>
      <c r="B16" s="120" t="s">
        <v>43</v>
      </c>
      <c r="C16" s="137"/>
      <c r="D16" s="134" t="s">
        <v>44</v>
      </c>
      <c r="E16" s="120" t="s">
        <v>51</v>
      </c>
      <c r="F16" s="125">
        <v>12082940.02</v>
      </c>
      <c r="G16" s="125">
        <v>12082940.02</v>
      </c>
      <c r="H16" s="125"/>
      <c r="I16" s="125"/>
    </row>
    <row r="17" spans="1:9" ht="19.5" customHeight="1">
      <c r="A17" s="123"/>
      <c r="B17" s="120" t="s">
        <v>46</v>
      </c>
      <c r="C17" s="137"/>
      <c r="D17" s="134" t="s">
        <v>47</v>
      </c>
      <c r="E17" s="120" t="s">
        <v>54</v>
      </c>
      <c r="F17" s="125"/>
      <c r="G17" s="125"/>
      <c r="H17" s="125"/>
      <c r="I17" s="125"/>
    </row>
    <row r="18" spans="1:9" ht="19.5" customHeight="1">
      <c r="A18" s="123"/>
      <c r="B18" s="120" t="s">
        <v>49</v>
      </c>
      <c r="C18" s="137"/>
      <c r="D18" s="134" t="s">
        <v>50</v>
      </c>
      <c r="E18" s="120" t="s">
        <v>57</v>
      </c>
      <c r="F18" s="125"/>
      <c r="G18" s="125"/>
      <c r="H18" s="125"/>
      <c r="I18" s="125"/>
    </row>
    <row r="19" spans="1:9" ht="19.5" customHeight="1">
      <c r="A19" s="123"/>
      <c r="B19" s="120" t="s">
        <v>52</v>
      </c>
      <c r="C19" s="137"/>
      <c r="D19" s="134" t="s">
        <v>53</v>
      </c>
      <c r="E19" s="120" t="s">
        <v>60</v>
      </c>
      <c r="F19" s="125">
        <v>316632714.49000001</v>
      </c>
      <c r="G19" s="125">
        <v>316632714.49000001</v>
      </c>
      <c r="H19" s="125"/>
      <c r="I19" s="125"/>
    </row>
    <row r="20" spans="1:9" ht="19.5" customHeight="1">
      <c r="A20" s="123"/>
      <c r="B20" s="120" t="s">
        <v>55</v>
      </c>
      <c r="C20" s="137"/>
      <c r="D20" s="134" t="s">
        <v>56</v>
      </c>
      <c r="E20" s="120" t="s">
        <v>63</v>
      </c>
      <c r="F20" s="125"/>
      <c r="G20" s="125"/>
      <c r="H20" s="125"/>
      <c r="I20" s="125"/>
    </row>
    <row r="21" spans="1:9" ht="19.5" customHeight="1">
      <c r="A21" s="123"/>
      <c r="B21" s="120" t="s">
        <v>58</v>
      </c>
      <c r="C21" s="137"/>
      <c r="D21" s="134" t="s">
        <v>59</v>
      </c>
      <c r="E21" s="120" t="s">
        <v>66</v>
      </c>
      <c r="F21" s="125"/>
      <c r="G21" s="125"/>
      <c r="H21" s="125"/>
      <c r="I21" s="125"/>
    </row>
    <row r="22" spans="1:9" ht="19.5" customHeight="1">
      <c r="A22" s="123"/>
      <c r="B22" s="120" t="s">
        <v>61</v>
      </c>
      <c r="C22" s="137"/>
      <c r="D22" s="134" t="s">
        <v>62</v>
      </c>
      <c r="E22" s="120" t="s">
        <v>69</v>
      </c>
      <c r="F22" s="125"/>
      <c r="G22" s="125"/>
      <c r="H22" s="125"/>
      <c r="I22" s="125"/>
    </row>
    <row r="23" spans="1:9" ht="19.5" customHeight="1">
      <c r="A23" s="123"/>
      <c r="B23" s="120" t="s">
        <v>64</v>
      </c>
      <c r="C23" s="137"/>
      <c r="D23" s="134" t="s">
        <v>65</v>
      </c>
      <c r="E23" s="120" t="s">
        <v>72</v>
      </c>
      <c r="F23" s="125"/>
      <c r="G23" s="125"/>
      <c r="H23" s="125"/>
      <c r="I23" s="125"/>
    </row>
    <row r="24" spans="1:9" ht="19.5" customHeight="1">
      <c r="A24" s="123"/>
      <c r="B24" s="120" t="s">
        <v>67</v>
      </c>
      <c r="C24" s="137"/>
      <c r="D24" s="134" t="s">
        <v>68</v>
      </c>
      <c r="E24" s="120" t="s">
        <v>75</v>
      </c>
      <c r="F24" s="125"/>
      <c r="G24" s="125"/>
      <c r="H24" s="125"/>
      <c r="I24" s="125"/>
    </row>
    <row r="25" spans="1:9" ht="19.5" customHeight="1">
      <c r="A25" s="123"/>
      <c r="B25" s="120" t="s">
        <v>70</v>
      </c>
      <c r="C25" s="137"/>
      <c r="D25" s="134" t="s">
        <v>71</v>
      </c>
      <c r="E25" s="120" t="s">
        <v>78</v>
      </c>
      <c r="F25" s="125"/>
      <c r="G25" s="125"/>
      <c r="H25" s="125"/>
      <c r="I25" s="125"/>
    </row>
    <row r="26" spans="1:9" ht="19.5" customHeight="1">
      <c r="A26" s="123"/>
      <c r="B26" s="120" t="s">
        <v>73</v>
      </c>
      <c r="C26" s="137"/>
      <c r="D26" s="134" t="s">
        <v>74</v>
      </c>
      <c r="E26" s="120" t="s">
        <v>81</v>
      </c>
      <c r="F26" s="125">
        <v>19692397.059999999</v>
      </c>
      <c r="G26" s="125">
        <v>19692397.059999999</v>
      </c>
      <c r="H26" s="125"/>
      <c r="I26" s="125"/>
    </row>
    <row r="27" spans="1:9" ht="19.5" customHeight="1">
      <c r="A27" s="123"/>
      <c r="B27" s="120" t="s">
        <v>76</v>
      </c>
      <c r="C27" s="137"/>
      <c r="D27" s="134" t="s">
        <v>77</v>
      </c>
      <c r="E27" s="120" t="s">
        <v>84</v>
      </c>
      <c r="F27" s="125"/>
      <c r="G27" s="125"/>
      <c r="H27" s="125"/>
      <c r="I27" s="125"/>
    </row>
    <row r="28" spans="1:9" ht="19.5" customHeight="1">
      <c r="A28" s="123"/>
      <c r="B28" s="120" t="s">
        <v>79</v>
      </c>
      <c r="C28" s="137"/>
      <c r="D28" s="139" t="s">
        <v>80</v>
      </c>
      <c r="E28" s="120" t="s">
        <v>87</v>
      </c>
      <c r="F28" s="125"/>
      <c r="G28" s="125"/>
      <c r="H28" s="125"/>
      <c r="I28" s="125"/>
    </row>
    <row r="29" spans="1:9" ht="19.5" customHeight="1">
      <c r="A29" s="123"/>
      <c r="B29" s="120" t="s">
        <v>82</v>
      </c>
      <c r="C29" s="137"/>
      <c r="D29" s="134" t="s">
        <v>83</v>
      </c>
      <c r="E29" s="120" t="s">
        <v>90</v>
      </c>
      <c r="F29" s="125"/>
      <c r="G29" s="125"/>
      <c r="H29" s="125"/>
      <c r="I29" s="125"/>
    </row>
    <row r="30" spans="1:9" ht="19.5" customHeight="1">
      <c r="A30" s="123"/>
      <c r="B30" s="120" t="s">
        <v>85</v>
      </c>
      <c r="C30" s="137"/>
      <c r="D30" s="134" t="s">
        <v>86</v>
      </c>
      <c r="E30" s="120" t="s">
        <v>93</v>
      </c>
      <c r="F30" s="125"/>
      <c r="G30" s="125"/>
      <c r="H30" s="125"/>
      <c r="I30" s="125"/>
    </row>
    <row r="31" spans="1:9" ht="19.5" customHeight="1">
      <c r="A31" s="123"/>
      <c r="B31" s="120" t="s">
        <v>88</v>
      </c>
      <c r="C31" s="137"/>
      <c r="D31" s="134" t="s">
        <v>89</v>
      </c>
      <c r="E31" s="120" t="s">
        <v>96</v>
      </c>
      <c r="F31" s="125"/>
      <c r="G31" s="125"/>
      <c r="H31" s="125"/>
      <c r="I31" s="125"/>
    </row>
    <row r="32" spans="1:9" ht="19.5" customHeight="1">
      <c r="A32" s="123"/>
      <c r="B32" s="120" t="s">
        <v>91</v>
      </c>
      <c r="C32" s="137"/>
      <c r="D32" s="139" t="s">
        <v>92</v>
      </c>
      <c r="E32" s="120" t="s">
        <v>100</v>
      </c>
      <c r="F32" s="125"/>
      <c r="G32" s="125"/>
      <c r="H32" s="125"/>
      <c r="I32" s="125"/>
    </row>
    <row r="33" spans="1:9" ht="19.5" customHeight="1">
      <c r="A33" s="123"/>
      <c r="B33" s="120" t="s">
        <v>94</v>
      </c>
      <c r="C33" s="137"/>
      <c r="D33" s="139" t="s">
        <v>95</v>
      </c>
      <c r="E33" s="120" t="s">
        <v>104</v>
      </c>
      <c r="F33" s="125"/>
      <c r="G33" s="125"/>
      <c r="H33" s="125"/>
      <c r="I33" s="125"/>
    </row>
    <row r="34" spans="1:9" ht="19.5" customHeight="1">
      <c r="A34" s="119" t="s">
        <v>97</v>
      </c>
      <c r="B34" s="120" t="s">
        <v>98</v>
      </c>
      <c r="C34" s="125">
        <v>387447017.42000002</v>
      </c>
      <c r="D34" s="120" t="s">
        <v>99</v>
      </c>
      <c r="E34" s="120" t="s">
        <v>108</v>
      </c>
      <c r="F34" s="125">
        <v>389158061.31999999</v>
      </c>
      <c r="G34" s="125">
        <v>389158061.31999999</v>
      </c>
      <c r="H34" s="125"/>
      <c r="I34" s="125"/>
    </row>
    <row r="35" spans="1:9" ht="19.5" customHeight="1">
      <c r="A35" s="123" t="s">
        <v>270</v>
      </c>
      <c r="B35" s="120" t="s">
        <v>102</v>
      </c>
      <c r="C35" s="125">
        <v>8436846.8000000007</v>
      </c>
      <c r="D35" s="139" t="s">
        <v>271</v>
      </c>
      <c r="E35" s="120" t="s">
        <v>111</v>
      </c>
      <c r="F35" s="125">
        <v>6725802.9000000004</v>
      </c>
      <c r="G35" s="125">
        <v>6725802.9000000004</v>
      </c>
      <c r="H35" s="125"/>
      <c r="I35" s="125"/>
    </row>
    <row r="36" spans="1:9" ht="19.5" customHeight="1">
      <c r="A36" s="123" t="s">
        <v>267</v>
      </c>
      <c r="B36" s="120" t="s">
        <v>106</v>
      </c>
      <c r="C36" s="125">
        <v>8436846.8000000007</v>
      </c>
      <c r="D36" s="139"/>
      <c r="E36" s="120" t="s">
        <v>272</v>
      </c>
      <c r="F36" s="137"/>
      <c r="G36" s="137"/>
      <c r="H36" s="137"/>
      <c r="I36" s="137"/>
    </row>
    <row r="37" spans="1:9" ht="19.5" customHeight="1">
      <c r="A37" s="123" t="s">
        <v>268</v>
      </c>
      <c r="B37" s="120" t="s">
        <v>110</v>
      </c>
      <c r="C37" s="125"/>
      <c r="D37" s="120"/>
      <c r="E37" s="120" t="s">
        <v>273</v>
      </c>
      <c r="F37" s="137"/>
      <c r="G37" s="137"/>
      <c r="H37" s="137"/>
      <c r="I37" s="137"/>
    </row>
    <row r="38" spans="1:9" ht="19.5" customHeight="1">
      <c r="A38" s="123" t="s">
        <v>269</v>
      </c>
      <c r="B38" s="120" t="s">
        <v>15</v>
      </c>
      <c r="C38" s="125"/>
      <c r="D38" s="139"/>
      <c r="E38" s="120" t="s">
        <v>274</v>
      </c>
      <c r="F38" s="137"/>
      <c r="G38" s="137"/>
      <c r="H38" s="137"/>
      <c r="I38" s="137"/>
    </row>
    <row r="39" spans="1:9" ht="19.5" customHeight="1">
      <c r="A39" s="119" t="s">
        <v>109</v>
      </c>
      <c r="B39" s="120" t="s">
        <v>18</v>
      </c>
      <c r="C39" s="125">
        <v>395883864.22000003</v>
      </c>
      <c r="D39" s="120" t="s">
        <v>109</v>
      </c>
      <c r="E39" s="120" t="s">
        <v>275</v>
      </c>
      <c r="F39" s="125">
        <v>395883864.22000003</v>
      </c>
      <c r="G39" s="125">
        <v>395883864.22000003</v>
      </c>
      <c r="H39" s="125"/>
      <c r="I39" s="125"/>
    </row>
    <row r="40" spans="1:9" ht="19.5" customHeight="1">
      <c r="A40" s="123" t="s">
        <v>276</v>
      </c>
      <c r="B40" s="139" t="s">
        <v>276</v>
      </c>
      <c r="C40" s="139" t="s">
        <v>276</v>
      </c>
      <c r="D40" s="139" t="s">
        <v>276</v>
      </c>
      <c r="E40" s="139" t="s">
        <v>276</v>
      </c>
      <c r="F40" s="139" t="s">
        <v>276</v>
      </c>
      <c r="G40" s="139" t="s">
        <v>276</v>
      </c>
      <c r="H40" s="139" t="s">
        <v>276</v>
      </c>
      <c r="I40" s="139" t="s">
        <v>276</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61"/>
  <sheetViews>
    <sheetView workbookViewId="0" topLeftCell="A1">
      <selection pane="topLeft" activeCell="A1" sqref="A1"/>
    </sheetView>
  </sheetViews>
  <sheetFormatPr defaultColWidth="8.88888888888889" defaultRowHeight="13.2"/>
  <cols>
    <col min="1" max="3" width="3.11111111111111" customWidth="1"/>
    <col min="4" max="4" width="30" customWidth="1"/>
    <col min="5" max="8" width="16" customWidth="1"/>
    <col min="9" max="10" width="17.1111111111111" customWidth="1"/>
    <col min="11" max="17" width="16" customWidth="1"/>
  </cols>
  <sheetData>
    <row r="1" spans="1:17" ht="27.75" customHeight="1">
      <c r="A1" s="113"/>
      <c r="B1" s="113"/>
      <c r="C1" s="113"/>
      <c r="D1" s="113"/>
      <c r="E1" s="113"/>
      <c r="F1" s="113"/>
      <c r="G1" s="113"/>
      <c r="H1" s="113"/>
      <c r="I1" s="114" t="s">
        <v>277</v>
      </c>
      <c r="J1" s="113"/>
      <c r="K1" s="113"/>
      <c r="L1" s="113"/>
      <c r="M1" s="113"/>
      <c r="N1" s="113"/>
      <c r="O1" s="113"/>
      <c r="P1" s="113"/>
      <c r="Q1" s="113"/>
    </row>
    <row r="2" spans="1:17" ht="15" customHeight="1">
      <c r="A2" s="113"/>
      <c r="B2" s="113"/>
      <c r="C2" s="113"/>
      <c r="D2" s="113"/>
      <c r="E2" s="113"/>
      <c r="F2" s="113"/>
      <c r="G2" s="113"/>
      <c r="H2" s="113"/>
      <c r="I2" s="113"/>
      <c r="J2" s="113"/>
      <c r="K2" s="113"/>
      <c r="L2" s="113"/>
      <c r="M2" s="113"/>
      <c r="N2" s="113"/>
      <c r="O2" s="113"/>
      <c r="P2" s="113"/>
      <c r="Q2" s="135" t="s">
        <v>278</v>
      </c>
    </row>
    <row r="3" spans="1:17" ht="15" customHeight="1">
      <c r="A3" s="116" t="s">
        <v>2</v>
      </c>
      <c r="B3" s="117"/>
      <c r="C3" s="117"/>
      <c r="D3" s="117"/>
      <c r="E3" s="117"/>
      <c r="F3" s="117"/>
      <c r="G3" s="117"/>
      <c r="H3" s="117"/>
      <c r="I3" s="117"/>
      <c r="J3" s="117"/>
      <c r="K3" s="117"/>
      <c r="L3" s="117"/>
      <c r="M3" s="117"/>
      <c r="N3" s="117"/>
      <c r="O3" s="117"/>
      <c r="P3" s="117"/>
      <c r="Q3" s="136" t="s">
        <v>3</v>
      </c>
    </row>
    <row r="4" spans="1:17" ht="19.5" customHeight="1">
      <c r="A4" s="129" t="s">
        <v>6</v>
      </c>
      <c r="B4" s="130" t="s">
        <v>6</v>
      </c>
      <c r="C4" s="130" t="s">
        <v>6</v>
      </c>
      <c r="D4" s="130" t="s">
        <v>6</v>
      </c>
      <c r="E4" s="131" t="s">
        <v>279</v>
      </c>
      <c r="F4" s="131" t="s">
        <v>279</v>
      </c>
      <c r="G4" s="131" t="s">
        <v>279</v>
      </c>
      <c r="H4" s="131" t="s">
        <v>280</v>
      </c>
      <c r="I4" s="131" t="s">
        <v>280</v>
      </c>
      <c r="J4" s="131" t="s">
        <v>280</v>
      </c>
      <c r="K4" s="131" t="s">
        <v>281</v>
      </c>
      <c r="L4" s="131" t="s">
        <v>281</v>
      </c>
      <c r="M4" s="131" t="s">
        <v>281</v>
      </c>
      <c r="N4" s="131" t="s">
        <v>107</v>
      </c>
      <c r="O4" s="131" t="s">
        <v>107</v>
      </c>
      <c r="P4" s="131" t="s">
        <v>107</v>
      </c>
      <c r="Q4" s="131" t="s">
        <v>107</v>
      </c>
    </row>
    <row r="5" spans="1:17" ht="19.5" customHeight="1">
      <c r="A5" s="132" t="s">
        <v>121</v>
      </c>
      <c r="B5" s="131" t="s">
        <v>121</v>
      </c>
      <c r="C5" s="131" t="s">
        <v>121</v>
      </c>
      <c r="D5" s="131" t="s">
        <v>122</v>
      </c>
      <c r="E5" s="131" t="s">
        <v>128</v>
      </c>
      <c r="F5" s="131" t="s">
        <v>282</v>
      </c>
      <c r="G5" s="131" t="s">
        <v>283</v>
      </c>
      <c r="H5" s="131" t="s">
        <v>128</v>
      </c>
      <c r="I5" s="131" t="s">
        <v>228</v>
      </c>
      <c r="J5" s="131" t="s">
        <v>229</v>
      </c>
      <c r="K5" s="131" t="s">
        <v>128</v>
      </c>
      <c r="L5" s="131" t="s">
        <v>228</v>
      </c>
      <c r="M5" s="131" t="s">
        <v>229</v>
      </c>
      <c r="N5" s="131" t="s">
        <v>128</v>
      </c>
      <c r="O5" s="131" t="s">
        <v>282</v>
      </c>
      <c r="P5" s="131" t="s">
        <v>283</v>
      </c>
      <c r="Q5" s="131" t="s">
        <v>283</v>
      </c>
    </row>
    <row r="6" spans="1:17" ht="19.5" customHeight="1">
      <c r="A6" s="132" t="s">
        <v>121</v>
      </c>
      <c r="B6" s="131" t="s">
        <v>121</v>
      </c>
      <c r="C6" s="131" t="s">
        <v>121</v>
      </c>
      <c r="D6" s="131" t="s">
        <v>122</v>
      </c>
      <c r="E6" s="131" t="s">
        <v>128</v>
      </c>
      <c r="F6" s="131" t="s">
        <v>282</v>
      </c>
      <c r="G6" s="131" t="s">
        <v>283</v>
      </c>
      <c r="H6" s="131" t="s">
        <v>128</v>
      </c>
      <c r="I6" s="131" t="s">
        <v>228</v>
      </c>
      <c r="J6" s="131" t="s">
        <v>229</v>
      </c>
      <c r="K6" s="131" t="s">
        <v>128</v>
      </c>
      <c r="L6" s="131" t="s">
        <v>228</v>
      </c>
      <c r="M6" s="131" t="s">
        <v>229</v>
      </c>
      <c r="N6" s="131" t="s">
        <v>128</v>
      </c>
      <c r="O6" s="131" t="s">
        <v>282</v>
      </c>
      <c r="P6" s="131" t="s">
        <v>284</v>
      </c>
      <c r="Q6" s="131" t="s">
        <v>285</v>
      </c>
    </row>
    <row r="7" spans="1:17" ht="19.5" customHeight="1">
      <c r="A7" s="132" t="s">
        <v>121</v>
      </c>
      <c r="B7" s="131" t="s">
        <v>121</v>
      </c>
      <c r="C7" s="131" t="s">
        <v>121</v>
      </c>
      <c r="D7" s="131" t="s">
        <v>122</v>
      </c>
      <c r="E7" s="131" t="s">
        <v>128</v>
      </c>
      <c r="F7" s="131" t="s">
        <v>282</v>
      </c>
      <c r="G7" s="131" t="s">
        <v>283</v>
      </c>
      <c r="H7" s="131" t="s">
        <v>128</v>
      </c>
      <c r="I7" s="131" t="s">
        <v>228</v>
      </c>
      <c r="J7" s="131" t="s">
        <v>229</v>
      </c>
      <c r="K7" s="131" t="s">
        <v>128</v>
      </c>
      <c r="L7" s="131" t="s">
        <v>228</v>
      </c>
      <c r="M7" s="131" t="s">
        <v>229</v>
      </c>
      <c r="N7" s="131" t="s">
        <v>128</v>
      </c>
      <c r="O7" s="131" t="s">
        <v>282</v>
      </c>
      <c r="P7" s="131" t="s">
        <v>284</v>
      </c>
      <c r="Q7" s="131" t="s">
        <v>285</v>
      </c>
    </row>
    <row r="8" spans="1:17" ht="19.5" customHeight="1">
      <c r="A8" s="132" t="s">
        <v>125</v>
      </c>
      <c r="B8" s="131" t="s">
        <v>126</v>
      </c>
      <c r="C8" s="131" t="s">
        <v>127</v>
      </c>
      <c r="D8" s="130"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row>
    <row r="9" spans="1:17" ht="19.5" customHeight="1">
      <c r="A9" s="132" t="s">
        <v>125</v>
      </c>
      <c r="B9" s="131" t="s">
        <v>126</v>
      </c>
      <c r="C9" s="131" t="s">
        <v>127</v>
      </c>
      <c r="D9" s="131" t="s">
        <v>128</v>
      </c>
      <c r="E9" s="125">
        <v>8436846.8000000007</v>
      </c>
      <c r="F9" s="125">
        <v>2050614.26</v>
      </c>
      <c r="G9" s="125">
        <v>6386232.54</v>
      </c>
      <c r="H9" s="125">
        <v>387447017.42000002</v>
      </c>
      <c r="I9" s="125">
        <v>280699464.37</v>
      </c>
      <c r="J9" s="125">
        <v>106747553.05</v>
      </c>
      <c r="K9" s="125">
        <v>389158061.31999999</v>
      </c>
      <c r="L9" s="125">
        <v>281238050.16000003</v>
      </c>
      <c r="M9" s="125">
        <v>107920011.16</v>
      </c>
      <c r="N9" s="125">
        <v>6725802.9000000004</v>
      </c>
      <c r="O9" s="125">
        <v>1512028.47</v>
      </c>
      <c r="P9" s="125">
        <v>5213774.43</v>
      </c>
      <c r="Q9" s="125"/>
    </row>
    <row r="10" spans="1:17" ht="19.5" customHeight="1">
      <c r="A10" s="133" t="s">
        <v>129</v>
      </c>
      <c r="B10" s="134" t="s">
        <v>129</v>
      </c>
      <c r="C10" s="134" t="s">
        <v>129</v>
      </c>
      <c r="D10" s="134" t="s">
        <v>130</v>
      </c>
      <c r="E10" s="125">
        <v>20000</v>
      </c>
      <c r="F10" s="125"/>
      <c r="G10" s="125">
        <v>20000</v>
      </c>
      <c r="H10" s="125"/>
      <c r="I10" s="125"/>
      <c r="J10" s="125"/>
      <c r="K10" s="125">
        <v>20000</v>
      </c>
      <c r="L10" s="125"/>
      <c r="M10" s="125">
        <v>20000</v>
      </c>
      <c r="N10" s="125"/>
      <c r="O10" s="125"/>
      <c r="P10" s="125"/>
      <c r="Q10" s="125"/>
    </row>
    <row r="11" spans="1:17" ht="19.5" customHeight="1">
      <c r="A11" s="133" t="s">
        <v>233</v>
      </c>
      <c r="B11" s="134" t="s">
        <v>233</v>
      </c>
      <c r="C11" s="134" t="s">
        <v>233</v>
      </c>
      <c r="D11" s="134" t="s">
        <v>234</v>
      </c>
      <c r="E11" s="125">
        <v>20000</v>
      </c>
      <c r="F11" s="125"/>
      <c r="G11" s="125">
        <v>20000</v>
      </c>
      <c r="H11" s="125"/>
      <c r="I11" s="125"/>
      <c r="J11" s="125"/>
      <c r="K11" s="125">
        <v>20000</v>
      </c>
      <c r="L11" s="125"/>
      <c r="M11" s="125">
        <v>20000</v>
      </c>
      <c r="N11" s="125"/>
      <c r="O11" s="125"/>
      <c r="P11" s="125"/>
      <c r="Q11" s="125"/>
    </row>
    <row r="12" spans="1:17" ht="19.5" customHeight="1">
      <c r="A12" s="133" t="s">
        <v>235</v>
      </c>
      <c r="B12" s="134" t="s">
        <v>235</v>
      </c>
      <c r="C12" s="134" t="s">
        <v>235</v>
      </c>
      <c r="D12" s="134" t="s">
        <v>236</v>
      </c>
      <c r="E12" s="125">
        <v>20000</v>
      </c>
      <c r="F12" s="125"/>
      <c r="G12" s="125">
        <v>20000</v>
      </c>
      <c r="H12" s="125"/>
      <c r="I12" s="125"/>
      <c r="J12" s="125"/>
      <c r="K12" s="125">
        <v>20000</v>
      </c>
      <c r="L12" s="125"/>
      <c r="M12" s="125">
        <v>20000</v>
      </c>
      <c r="N12" s="125"/>
      <c r="O12" s="125"/>
      <c r="P12" s="125"/>
      <c r="Q12" s="125"/>
    </row>
    <row r="13" spans="1:17" ht="19.5" customHeight="1">
      <c r="A13" s="133" t="s">
        <v>135</v>
      </c>
      <c r="B13" s="134" t="s">
        <v>135</v>
      </c>
      <c r="C13" s="134" t="s">
        <v>135</v>
      </c>
      <c r="D13" s="134" t="s">
        <v>136</v>
      </c>
      <c r="E13" s="125">
        <v>255116.60</v>
      </c>
      <c r="F13" s="125">
        <v>70315</v>
      </c>
      <c r="G13" s="125">
        <v>184801.60</v>
      </c>
      <c r="H13" s="125">
        <v>11017584.82</v>
      </c>
      <c r="I13" s="125">
        <v>10979397.32</v>
      </c>
      <c r="J13" s="125">
        <v>38187.50</v>
      </c>
      <c r="K13" s="125">
        <v>11271110.619999999</v>
      </c>
      <c r="L13" s="125">
        <v>11049712.32</v>
      </c>
      <c r="M13" s="125">
        <v>221398.30</v>
      </c>
      <c r="N13" s="125">
        <v>1590.80</v>
      </c>
      <c r="O13" s="125"/>
      <c r="P13" s="125">
        <v>1590.80</v>
      </c>
      <c r="Q13" s="125"/>
    </row>
    <row r="14" spans="1:17" ht="19.5" customHeight="1">
      <c r="A14" s="133" t="s">
        <v>241</v>
      </c>
      <c r="B14" s="134" t="s">
        <v>241</v>
      </c>
      <c r="C14" s="134" t="s">
        <v>241</v>
      </c>
      <c r="D14" s="134" t="s">
        <v>242</v>
      </c>
      <c r="E14" s="125">
        <v>100000</v>
      </c>
      <c r="F14" s="125"/>
      <c r="G14" s="125">
        <v>100000</v>
      </c>
      <c r="H14" s="125"/>
      <c r="I14" s="125"/>
      <c r="J14" s="125"/>
      <c r="K14" s="125">
        <v>100000</v>
      </c>
      <c r="L14" s="125"/>
      <c r="M14" s="125">
        <v>100000</v>
      </c>
      <c r="N14" s="125"/>
      <c r="O14" s="125"/>
      <c r="P14" s="125"/>
      <c r="Q14" s="125"/>
    </row>
    <row r="15" spans="1:17" ht="19.5" customHeight="1">
      <c r="A15" s="133" t="s">
        <v>243</v>
      </c>
      <c r="B15" s="134" t="s">
        <v>243</v>
      </c>
      <c r="C15" s="134" t="s">
        <v>243</v>
      </c>
      <c r="D15" s="134" t="s">
        <v>244</v>
      </c>
      <c r="E15" s="125">
        <v>100000</v>
      </c>
      <c r="F15" s="125"/>
      <c r="G15" s="125">
        <v>100000</v>
      </c>
      <c r="H15" s="125"/>
      <c r="I15" s="125"/>
      <c r="J15" s="125"/>
      <c r="K15" s="125">
        <v>100000</v>
      </c>
      <c r="L15" s="125"/>
      <c r="M15" s="125">
        <v>100000</v>
      </c>
      <c r="N15" s="125"/>
      <c r="O15" s="125"/>
      <c r="P15" s="125"/>
      <c r="Q15" s="125"/>
    </row>
    <row r="16" spans="1:17" ht="19.5" customHeight="1">
      <c r="A16" s="133" t="s">
        <v>137</v>
      </c>
      <c r="B16" s="134" t="s">
        <v>137</v>
      </c>
      <c r="C16" s="134" t="s">
        <v>137</v>
      </c>
      <c r="D16" s="134" t="s">
        <v>138</v>
      </c>
      <c r="E16" s="125">
        <v>70315</v>
      </c>
      <c r="F16" s="125">
        <v>70315</v>
      </c>
      <c r="G16" s="125"/>
      <c r="H16" s="125">
        <v>10979397.32</v>
      </c>
      <c r="I16" s="125">
        <v>10979397.32</v>
      </c>
      <c r="J16" s="125"/>
      <c r="K16" s="125">
        <v>11049712.32</v>
      </c>
      <c r="L16" s="125">
        <v>11049712.32</v>
      </c>
      <c r="M16" s="125"/>
      <c r="N16" s="125"/>
      <c r="O16" s="125"/>
      <c r="P16" s="125"/>
      <c r="Q16" s="125"/>
    </row>
    <row r="17" spans="1:17" ht="19.5" customHeight="1">
      <c r="A17" s="133" t="s">
        <v>139</v>
      </c>
      <c r="B17" s="134" t="s">
        <v>139</v>
      </c>
      <c r="C17" s="134" t="s">
        <v>139</v>
      </c>
      <c r="D17" s="134" t="s">
        <v>140</v>
      </c>
      <c r="E17" s="125">
        <v>70315</v>
      </c>
      <c r="F17" s="125">
        <v>70315</v>
      </c>
      <c r="G17" s="125"/>
      <c r="H17" s="125">
        <v>10979397.32</v>
      </c>
      <c r="I17" s="125">
        <v>10979397.32</v>
      </c>
      <c r="J17" s="125"/>
      <c r="K17" s="125">
        <v>11049712.32</v>
      </c>
      <c r="L17" s="125">
        <v>11049712.32</v>
      </c>
      <c r="M17" s="125"/>
      <c r="N17" s="125"/>
      <c r="O17" s="125"/>
      <c r="P17" s="125"/>
      <c r="Q17" s="125"/>
    </row>
    <row r="18" spans="1:17" ht="19.5" customHeight="1">
      <c r="A18" s="133" t="s">
        <v>141</v>
      </c>
      <c r="B18" s="134" t="s">
        <v>141</v>
      </c>
      <c r="C18" s="134" t="s">
        <v>141</v>
      </c>
      <c r="D18" s="134" t="s">
        <v>142</v>
      </c>
      <c r="E18" s="125">
        <v>82889.80</v>
      </c>
      <c r="F18" s="125"/>
      <c r="G18" s="125">
        <v>82889.80</v>
      </c>
      <c r="H18" s="125">
        <v>31328</v>
      </c>
      <c r="I18" s="125"/>
      <c r="J18" s="125">
        <v>31328</v>
      </c>
      <c r="K18" s="125">
        <v>114217.80</v>
      </c>
      <c r="L18" s="125"/>
      <c r="M18" s="125">
        <v>114217.80</v>
      </c>
      <c r="N18" s="125"/>
      <c r="O18" s="125"/>
      <c r="P18" s="125"/>
      <c r="Q18" s="125"/>
    </row>
    <row r="19" spans="1:17" ht="19.5" customHeight="1">
      <c r="A19" s="133" t="s">
        <v>143</v>
      </c>
      <c r="B19" s="134" t="s">
        <v>143</v>
      </c>
      <c r="C19" s="134" t="s">
        <v>143</v>
      </c>
      <c r="D19" s="134" t="s">
        <v>144</v>
      </c>
      <c r="E19" s="125">
        <v>82889.80</v>
      </c>
      <c r="F19" s="125"/>
      <c r="G19" s="125">
        <v>82889.80</v>
      </c>
      <c r="H19" s="125">
        <v>31328</v>
      </c>
      <c r="I19" s="125"/>
      <c r="J19" s="125">
        <v>31328</v>
      </c>
      <c r="K19" s="125">
        <v>114217.80</v>
      </c>
      <c r="L19" s="125"/>
      <c r="M19" s="125">
        <v>114217.80</v>
      </c>
      <c r="N19" s="125"/>
      <c r="O19" s="125"/>
      <c r="P19" s="125"/>
      <c r="Q19" s="125"/>
    </row>
    <row r="20" spans="1:17" ht="19.5" customHeight="1">
      <c r="A20" s="133" t="s">
        <v>249</v>
      </c>
      <c r="B20" s="134" t="s">
        <v>249</v>
      </c>
      <c r="C20" s="134" t="s">
        <v>249</v>
      </c>
      <c r="D20" s="134" t="s">
        <v>250</v>
      </c>
      <c r="E20" s="125">
        <v>321</v>
      </c>
      <c r="F20" s="125"/>
      <c r="G20" s="125">
        <v>321</v>
      </c>
      <c r="H20" s="125"/>
      <c r="I20" s="125"/>
      <c r="J20" s="125"/>
      <c r="K20" s="125">
        <v>321</v>
      </c>
      <c r="L20" s="125"/>
      <c r="M20" s="125">
        <v>321</v>
      </c>
      <c r="N20" s="125"/>
      <c r="O20" s="125"/>
      <c r="P20" s="125"/>
      <c r="Q20" s="125"/>
    </row>
    <row r="21" spans="1:17" ht="19.5" customHeight="1">
      <c r="A21" s="133" t="s">
        <v>251</v>
      </c>
      <c r="B21" s="134" t="s">
        <v>251</v>
      </c>
      <c r="C21" s="134" t="s">
        <v>251</v>
      </c>
      <c r="D21" s="134" t="s">
        <v>252</v>
      </c>
      <c r="E21" s="125">
        <v>321</v>
      </c>
      <c r="F21" s="125"/>
      <c r="G21" s="125">
        <v>321</v>
      </c>
      <c r="H21" s="125"/>
      <c r="I21" s="125"/>
      <c r="J21" s="125"/>
      <c r="K21" s="125">
        <v>321</v>
      </c>
      <c r="L21" s="125"/>
      <c r="M21" s="125">
        <v>321</v>
      </c>
      <c r="N21" s="125"/>
      <c r="O21" s="125"/>
      <c r="P21" s="125"/>
      <c r="Q21" s="125"/>
    </row>
    <row r="22" spans="1:17" ht="19.5" customHeight="1">
      <c r="A22" s="133" t="s">
        <v>145</v>
      </c>
      <c r="B22" s="134" t="s">
        <v>145</v>
      </c>
      <c r="C22" s="134" t="s">
        <v>145</v>
      </c>
      <c r="D22" s="134" t="s">
        <v>146</v>
      </c>
      <c r="E22" s="125">
        <v>1590.80</v>
      </c>
      <c r="F22" s="125"/>
      <c r="G22" s="125">
        <v>1590.80</v>
      </c>
      <c r="H22" s="125">
        <v>6859.50</v>
      </c>
      <c r="I22" s="125"/>
      <c r="J22" s="125">
        <v>6859.50</v>
      </c>
      <c r="K22" s="125">
        <v>6859.50</v>
      </c>
      <c r="L22" s="125"/>
      <c r="M22" s="125">
        <v>6859.50</v>
      </c>
      <c r="N22" s="125">
        <v>1590.80</v>
      </c>
      <c r="O22" s="125"/>
      <c r="P22" s="125">
        <v>1590.80</v>
      </c>
      <c r="Q22" s="125"/>
    </row>
    <row r="23" spans="1:17" ht="19.5" customHeight="1">
      <c r="A23" s="133" t="s">
        <v>147</v>
      </c>
      <c r="B23" s="134" t="s">
        <v>147</v>
      </c>
      <c r="C23" s="134" t="s">
        <v>147</v>
      </c>
      <c r="D23" s="134" t="s">
        <v>148</v>
      </c>
      <c r="E23" s="125">
        <v>1590.80</v>
      </c>
      <c r="F23" s="125"/>
      <c r="G23" s="125">
        <v>1590.80</v>
      </c>
      <c r="H23" s="125">
        <v>6859.50</v>
      </c>
      <c r="I23" s="125"/>
      <c r="J23" s="125">
        <v>6859.50</v>
      </c>
      <c r="K23" s="125">
        <v>6859.50</v>
      </c>
      <c r="L23" s="125"/>
      <c r="M23" s="125">
        <v>6859.50</v>
      </c>
      <c r="N23" s="125">
        <v>1590.80</v>
      </c>
      <c r="O23" s="125"/>
      <c r="P23" s="125">
        <v>1590.80</v>
      </c>
      <c r="Q23" s="125"/>
    </row>
    <row r="24" spans="1:17" ht="19.5" customHeight="1">
      <c r="A24" s="133" t="s">
        <v>149</v>
      </c>
      <c r="B24" s="134" t="s">
        <v>149</v>
      </c>
      <c r="C24" s="134" t="s">
        <v>149</v>
      </c>
      <c r="D24" s="134" t="s">
        <v>150</v>
      </c>
      <c r="E24" s="125">
        <v>618439.72</v>
      </c>
      <c r="F24" s="125">
        <v>618439.72</v>
      </c>
      <c r="G24" s="125"/>
      <c r="H24" s="125">
        <v>29133318.170000002</v>
      </c>
      <c r="I24" s="125">
        <v>29133318.170000002</v>
      </c>
      <c r="J24" s="125"/>
      <c r="K24" s="125">
        <v>29458899.129999999</v>
      </c>
      <c r="L24" s="125">
        <v>29458899.129999999</v>
      </c>
      <c r="M24" s="125"/>
      <c r="N24" s="125">
        <v>292858.76</v>
      </c>
      <c r="O24" s="125">
        <v>292858.76</v>
      </c>
      <c r="P24" s="125"/>
      <c r="Q24" s="125"/>
    </row>
    <row r="25" spans="1:17" ht="19.5" customHeight="1">
      <c r="A25" s="133" t="s">
        <v>151</v>
      </c>
      <c r="B25" s="134" t="s">
        <v>151</v>
      </c>
      <c r="C25" s="134" t="s">
        <v>151</v>
      </c>
      <c r="D25" s="134" t="s">
        <v>152</v>
      </c>
      <c r="E25" s="125">
        <v>618439.72</v>
      </c>
      <c r="F25" s="125">
        <v>618439.72</v>
      </c>
      <c r="G25" s="125"/>
      <c r="H25" s="125">
        <v>29000018.170000002</v>
      </c>
      <c r="I25" s="125">
        <v>29000018.170000002</v>
      </c>
      <c r="J25" s="125"/>
      <c r="K25" s="125">
        <v>29325599.129999999</v>
      </c>
      <c r="L25" s="125">
        <v>29325599.129999999</v>
      </c>
      <c r="M25" s="125"/>
      <c r="N25" s="125">
        <v>292858.76</v>
      </c>
      <c r="O25" s="125">
        <v>292858.76</v>
      </c>
      <c r="P25" s="125"/>
      <c r="Q25" s="125"/>
    </row>
    <row r="26" spans="1:17" ht="19.5" customHeight="1">
      <c r="A26" s="133" t="s">
        <v>153</v>
      </c>
      <c r="B26" s="134" t="s">
        <v>153</v>
      </c>
      <c r="C26" s="134" t="s">
        <v>153</v>
      </c>
      <c r="D26" s="134" t="s">
        <v>154</v>
      </c>
      <c r="E26" s="125"/>
      <c r="F26" s="125"/>
      <c r="G26" s="125"/>
      <c r="H26" s="125">
        <v>925972.50</v>
      </c>
      <c r="I26" s="125">
        <v>925972.50</v>
      </c>
      <c r="J26" s="125"/>
      <c r="K26" s="125">
        <v>925972.50</v>
      </c>
      <c r="L26" s="125">
        <v>925972.50</v>
      </c>
      <c r="M26" s="125"/>
      <c r="N26" s="125"/>
      <c r="O26" s="125"/>
      <c r="P26" s="125"/>
      <c r="Q26" s="125"/>
    </row>
    <row r="27" spans="1:17" ht="19.5" customHeight="1">
      <c r="A27" s="133" t="s">
        <v>155</v>
      </c>
      <c r="B27" s="134" t="s">
        <v>155</v>
      </c>
      <c r="C27" s="134" t="s">
        <v>155</v>
      </c>
      <c r="D27" s="134" t="s">
        <v>156</v>
      </c>
      <c r="E27" s="125">
        <v>20425</v>
      </c>
      <c r="F27" s="125">
        <v>20425</v>
      </c>
      <c r="G27" s="125"/>
      <c r="H27" s="125">
        <v>1685063.30</v>
      </c>
      <c r="I27" s="125">
        <v>1685063.30</v>
      </c>
      <c r="J27" s="125"/>
      <c r="K27" s="125">
        <v>1685063.30</v>
      </c>
      <c r="L27" s="125">
        <v>1685063.30</v>
      </c>
      <c r="M27" s="125"/>
      <c r="N27" s="125">
        <v>20425</v>
      </c>
      <c r="O27" s="125">
        <v>20425</v>
      </c>
      <c r="P27" s="125"/>
      <c r="Q27" s="125"/>
    </row>
    <row r="28" spans="1:17" ht="19.5" customHeight="1">
      <c r="A28" s="133" t="s">
        <v>157</v>
      </c>
      <c r="B28" s="134" t="s">
        <v>157</v>
      </c>
      <c r="C28" s="134" t="s">
        <v>157</v>
      </c>
      <c r="D28" s="134" t="s">
        <v>158</v>
      </c>
      <c r="E28" s="125">
        <v>514814.72</v>
      </c>
      <c r="F28" s="125">
        <v>514814.72</v>
      </c>
      <c r="G28" s="125"/>
      <c r="H28" s="125">
        <v>22711396.260000002</v>
      </c>
      <c r="I28" s="125">
        <v>22711396.260000002</v>
      </c>
      <c r="J28" s="125"/>
      <c r="K28" s="125">
        <v>22953777.219999999</v>
      </c>
      <c r="L28" s="125">
        <v>22953777.219999999</v>
      </c>
      <c r="M28" s="125"/>
      <c r="N28" s="125">
        <v>272433.76</v>
      </c>
      <c r="O28" s="125">
        <v>272433.76</v>
      </c>
      <c r="P28" s="125"/>
      <c r="Q28" s="125"/>
    </row>
    <row r="29" spans="1:17" ht="19.5" customHeight="1">
      <c r="A29" s="133" t="s">
        <v>159</v>
      </c>
      <c r="B29" s="134" t="s">
        <v>159</v>
      </c>
      <c r="C29" s="134" t="s">
        <v>159</v>
      </c>
      <c r="D29" s="134" t="s">
        <v>160</v>
      </c>
      <c r="E29" s="125">
        <v>83200</v>
      </c>
      <c r="F29" s="125">
        <v>83200</v>
      </c>
      <c r="G29" s="125"/>
      <c r="H29" s="125">
        <v>3264216.11</v>
      </c>
      <c r="I29" s="125">
        <v>3264216.11</v>
      </c>
      <c r="J29" s="125"/>
      <c r="K29" s="125">
        <v>3347416.11</v>
      </c>
      <c r="L29" s="125">
        <v>3347416.11</v>
      </c>
      <c r="M29" s="125"/>
      <c r="N29" s="125"/>
      <c r="O29" s="125"/>
      <c r="P29" s="125"/>
      <c r="Q29" s="125"/>
    </row>
    <row r="30" spans="1:17" ht="19.5" customHeight="1">
      <c r="A30" s="133" t="s">
        <v>161</v>
      </c>
      <c r="B30" s="134" t="s">
        <v>161</v>
      </c>
      <c r="C30" s="134" t="s">
        <v>161</v>
      </c>
      <c r="D30" s="134" t="s">
        <v>162</v>
      </c>
      <c r="E30" s="125"/>
      <c r="F30" s="125"/>
      <c r="G30" s="125"/>
      <c r="H30" s="125">
        <v>413370</v>
      </c>
      <c r="I30" s="125">
        <v>413370</v>
      </c>
      <c r="J30" s="125"/>
      <c r="K30" s="125">
        <v>413370</v>
      </c>
      <c r="L30" s="125">
        <v>413370</v>
      </c>
      <c r="M30" s="125"/>
      <c r="N30" s="125"/>
      <c r="O30" s="125"/>
      <c r="P30" s="125"/>
      <c r="Q30" s="125"/>
    </row>
    <row r="31" spans="1:17" ht="19.5" customHeight="1">
      <c r="A31" s="133" t="s">
        <v>163</v>
      </c>
      <c r="B31" s="134" t="s">
        <v>163</v>
      </c>
      <c r="C31" s="134" t="s">
        <v>163</v>
      </c>
      <c r="D31" s="134" t="s">
        <v>164</v>
      </c>
      <c r="E31" s="125"/>
      <c r="F31" s="125"/>
      <c r="G31" s="125"/>
      <c r="H31" s="125">
        <v>133300</v>
      </c>
      <c r="I31" s="125">
        <v>133300</v>
      </c>
      <c r="J31" s="125"/>
      <c r="K31" s="125">
        <v>133300</v>
      </c>
      <c r="L31" s="125">
        <v>133300</v>
      </c>
      <c r="M31" s="125"/>
      <c r="N31" s="125"/>
      <c r="O31" s="125"/>
      <c r="P31" s="125"/>
      <c r="Q31" s="125"/>
    </row>
    <row r="32" spans="1:17" ht="19.5" customHeight="1">
      <c r="A32" s="133" t="s">
        <v>165</v>
      </c>
      <c r="B32" s="134" t="s">
        <v>165</v>
      </c>
      <c r="C32" s="134" t="s">
        <v>165</v>
      </c>
      <c r="D32" s="134" t="s">
        <v>166</v>
      </c>
      <c r="E32" s="125"/>
      <c r="F32" s="125"/>
      <c r="G32" s="125"/>
      <c r="H32" s="125">
        <v>133300</v>
      </c>
      <c r="I32" s="125">
        <v>133300</v>
      </c>
      <c r="J32" s="125"/>
      <c r="K32" s="125">
        <v>133300</v>
      </c>
      <c r="L32" s="125">
        <v>133300</v>
      </c>
      <c r="M32" s="125"/>
      <c r="N32" s="125"/>
      <c r="O32" s="125"/>
      <c r="P32" s="125"/>
      <c r="Q32" s="125"/>
    </row>
    <row r="33" spans="1:17" ht="19.5" customHeight="1">
      <c r="A33" s="133" t="s">
        <v>167</v>
      </c>
      <c r="B33" s="134" t="s">
        <v>167</v>
      </c>
      <c r="C33" s="134" t="s">
        <v>167</v>
      </c>
      <c r="D33" s="134" t="s">
        <v>168</v>
      </c>
      <c r="E33" s="125">
        <v>459223.12</v>
      </c>
      <c r="F33" s="125">
        <v>459223.12</v>
      </c>
      <c r="G33" s="125"/>
      <c r="H33" s="125">
        <v>12062505.91</v>
      </c>
      <c r="I33" s="125">
        <v>12062505.91</v>
      </c>
      <c r="J33" s="125"/>
      <c r="K33" s="125">
        <v>12082940.02</v>
      </c>
      <c r="L33" s="125">
        <v>12082940.02</v>
      </c>
      <c r="M33" s="125"/>
      <c r="N33" s="125">
        <v>438789.01</v>
      </c>
      <c r="O33" s="125">
        <v>438789.01</v>
      </c>
      <c r="P33" s="125"/>
      <c r="Q33" s="125"/>
    </row>
    <row r="34" spans="1:17" ht="19.5" customHeight="1">
      <c r="A34" s="133" t="s">
        <v>169</v>
      </c>
      <c r="B34" s="134" t="s">
        <v>169</v>
      </c>
      <c r="C34" s="134" t="s">
        <v>169</v>
      </c>
      <c r="D34" s="134" t="s">
        <v>170</v>
      </c>
      <c r="E34" s="125">
        <v>459223.12</v>
      </c>
      <c r="F34" s="125">
        <v>459223.12</v>
      </c>
      <c r="G34" s="125"/>
      <c r="H34" s="125">
        <v>12062505.91</v>
      </c>
      <c r="I34" s="125">
        <v>12062505.91</v>
      </c>
      <c r="J34" s="125"/>
      <c r="K34" s="125">
        <v>12082940.02</v>
      </c>
      <c r="L34" s="125">
        <v>12082940.02</v>
      </c>
      <c r="M34" s="125"/>
      <c r="N34" s="125">
        <v>438789.01</v>
      </c>
      <c r="O34" s="125">
        <v>438789.01</v>
      </c>
      <c r="P34" s="125"/>
      <c r="Q34" s="125"/>
    </row>
    <row r="35" spans="1:17" ht="19.5" customHeight="1">
      <c r="A35" s="133" t="s">
        <v>171</v>
      </c>
      <c r="B35" s="134" t="s">
        <v>171</v>
      </c>
      <c r="C35" s="134" t="s">
        <v>171</v>
      </c>
      <c r="D35" s="134" t="s">
        <v>172</v>
      </c>
      <c r="E35" s="125">
        <v>225655.04</v>
      </c>
      <c r="F35" s="125">
        <v>225655.04</v>
      </c>
      <c r="G35" s="125"/>
      <c r="H35" s="125">
        <v>7711468.71</v>
      </c>
      <c r="I35" s="125">
        <v>7711468.71</v>
      </c>
      <c r="J35" s="125"/>
      <c r="K35" s="125">
        <v>7735040.3799999999</v>
      </c>
      <c r="L35" s="125">
        <v>7735040.3799999999</v>
      </c>
      <c r="M35" s="125"/>
      <c r="N35" s="125">
        <v>202083.37</v>
      </c>
      <c r="O35" s="125">
        <v>202083.37</v>
      </c>
      <c r="P35" s="125"/>
      <c r="Q35" s="125"/>
    </row>
    <row r="36" spans="1:17" ht="19.5" customHeight="1">
      <c r="A36" s="133" t="s">
        <v>173</v>
      </c>
      <c r="B36" s="134" t="s">
        <v>173</v>
      </c>
      <c r="C36" s="134" t="s">
        <v>173</v>
      </c>
      <c r="D36" s="134" t="s">
        <v>174</v>
      </c>
      <c r="E36" s="125">
        <v>231551.08</v>
      </c>
      <c r="F36" s="125">
        <v>231551.08</v>
      </c>
      <c r="G36" s="125"/>
      <c r="H36" s="125">
        <v>4013459.36</v>
      </c>
      <c r="I36" s="125">
        <v>4013459.36</v>
      </c>
      <c r="J36" s="125"/>
      <c r="K36" s="125">
        <v>4017969.80</v>
      </c>
      <c r="L36" s="125">
        <v>4017969.80</v>
      </c>
      <c r="M36" s="125"/>
      <c r="N36" s="125">
        <v>227040.64</v>
      </c>
      <c r="O36" s="125">
        <v>227040.64</v>
      </c>
      <c r="P36" s="125"/>
      <c r="Q36" s="125"/>
    </row>
    <row r="37" spans="1:17" ht="19.5" customHeight="1">
      <c r="A37" s="133" t="s">
        <v>175</v>
      </c>
      <c r="B37" s="134" t="s">
        <v>175</v>
      </c>
      <c r="C37" s="134" t="s">
        <v>175</v>
      </c>
      <c r="D37" s="134" t="s">
        <v>176</v>
      </c>
      <c r="E37" s="125">
        <v>2017</v>
      </c>
      <c r="F37" s="125">
        <v>2017</v>
      </c>
      <c r="G37" s="125"/>
      <c r="H37" s="125">
        <v>337577.84</v>
      </c>
      <c r="I37" s="125">
        <v>337577.84</v>
      </c>
      <c r="J37" s="125"/>
      <c r="K37" s="125">
        <v>329929.84</v>
      </c>
      <c r="L37" s="125">
        <v>329929.84</v>
      </c>
      <c r="M37" s="125"/>
      <c r="N37" s="125">
        <v>9665</v>
      </c>
      <c r="O37" s="125">
        <v>9665</v>
      </c>
      <c r="P37" s="125"/>
      <c r="Q37" s="125"/>
    </row>
    <row r="38" spans="1:17" ht="19.5" customHeight="1">
      <c r="A38" s="133" t="s">
        <v>183</v>
      </c>
      <c r="B38" s="134" t="s">
        <v>183</v>
      </c>
      <c r="C38" s="134" t="s">
        <v>183</v>
      </c>
      <c r="D38" s="134" t="s">
        <v>184</v>
      </c>
      <c r="E38" s="125">
        <v>7084067.3600000003</v>
      </c>
      <c r="F38" s="125">
        <v>902636.42</v>
      </c>
      <c r="G38" s="125">
        <v>6181430.9400000004</v>
      </c>
      <c r="H38" s="125">
        <v>315541211.45999998</v>
      </c>
      <c r="I38" s="125">
        <v>208831845.91</v>
      </c>
      <c r="J38" s="125">
        <v>106709365.55</v>
      </c>
      <c r="K38" s="125">
        <v>316632714.49000001</v>
      </c>
      <c r="L38" s="125">
        <v>208954101.63</v>
      </c>
      <c r="M38" s="125">
        <v>107678612.86</v>
      </c>
      <c r="N38" s="125">
        <v>5992564.3300000001</v>
      </c>
      <c r="O38" s="125">
        <v>780380.70</v>
      </c>
      <c r="P38" s="125">
        <v>5212183.63</v>
      </c>
      <c r="Q38" s="125"/>
    </row>
    <row r="39" spans="1:17" ht="19.5" customHeight="1">
      <c r="A39" s="133" t="s">
        <v>185</v>
      </c>
      <c r="B39" s="134" t="s">
        <v>185</v>
      </c>
      <c r="C39" s="134" t="s">
        <v>185</v>
      </c>
      <c r="D39" s="134" t="s">
        <v>186</v>
      </c>
      <c r="E39" s="125">
        <v>7084067.3600000003</v>
      </c>
      <c r="F39" s="125">
        <v>902636.42</v>
      </c>
      <c r="G39" s="125">
        <v>6181430.9400000004</v>
      </c>
      <c r="H39" s="125">
        <v>313685575.36000001</v>
      </c>
      <c r="I39" s="125">
        <v>208831845.91</v>
      </c>
      <c r="J39" s="125">
        <v>104853729.45</v>
      </c>
      <c r="K39" s="125">
        <v>314777078.38999999</v>
      </c>
      <c r="L39" s="125">
        <v>208954101.63</v>
      </c>
      <c r="M39" s="125">
        <v>105822976.76000001</v>
      </c>
      <c r="N39" s="125">
        <v>5992564.3300000001</v>
      </c>
      <c r="O39" s="125">
        <v>780380.70</v>
      </c>
      <c r="P39" s="125">
        <v>5212183.63</v>
      </c>
      <c r="Q39" s="125"/>
    </row>
    <row r="40" spans="1:17" ht="19.5" customHeight="1">
      <c r="A40" s="133" t="s">
        <v>187</v>
      </c>
      <c r="B40" s="134" t="s">
        <v>187</v>
      </c>
      <c r="C40" s="134" t="s">
        <v>187</v>
      </c>
      <c r="D40" s="134" t="s">
        <v>188</v>
      </c>
      <c r="E40" s="125"/>
      <c r="F40" s="125"/>
      <c r="G40" s="125"/>
      <c r="H40" s="125">
        <v>30072418.48</v>
      </c>
      <c r="I40" s="125">
        <v>30072418.48</v>
      </c>
      <c r="J40" s="125"/>
      <c r="K40" s="125">
        <v>30072418.48</v>
      </c>
      <c r="L40" s="125">
        <v>30072418.48</v>
      </c>
      <c r="M40" s="125"/>
      <c r="N40" s="125"/>
      <c r="O40" s="125"/>
      <c r="P40" s="125"/>
      <c r="Q40" s="125"/>
    </row>
    <row r="41" spans="1:17" ht="19.5" customHeight="1">
      <c r="A41" s="133" t="s">
        <v>286</v>
      </c>
      <c r="B41" s="134" t="s">
        <v>286</v>
      </c>
      <c r="C41" s="134" t="s">
        <v>286</v>
      </c>
      <c r="D41" s="134" t="s">
        <v>287</v>
      </c>
      <c r="E41" s="125"/>
      <c r="F41" s="125"/>
      <c r="G41" s="125"/>
      <c r="H41" s="125"/>
      <c r="I41" s="125"/>
      <c r="J41" s="125"/>
      <c r="K41" s="125"/>
      <c r="L41" s="125"/>
      <c r="M41" s="125"/>
      <c r="N41" s="125"/>
      <c r="O41" s="125"/>
      <c r="P41" s="125"/>
      <c r="Q41" s="125"/>
    </row>
    <row r="42" spans="1:17" ht="19.5" customHeight="1">
      <c r="A42" s="133" t="s">
        <v>189</v>
      </c>
      <c r="B42" s="134" t="s">
        <v>189</v>
      </c>
      <c r="C42" s="134" t="s">
        <v>189</v>
      </c>
      <c r="D42" s="134" t="s">
        <v>190</v>
      </c>
      <c r="E42" s="125"/>
      <c r="F42" s="125"/>
      <c r="G42" s="125"/>
      <c r="H42" s="125">
        <v>2563322.37</v>
      </c>
      <c r="I42" s="125">
        <v>2563322.37</v>
      </c>
      <c r="J42" s="125"/>
      <c r="K42" s="125">
        <v>2563322.37</v>
      </c>
      <c r="L42" s="125">
        <v>2563322.37</v>
      </c>
      <c r="M42" s="125"/>
      <c r="N42" s="125"/>
      <c r="O42" s="125"/>
      <c r="P42" s="125"/>
      <c r="Q42" s="125"/>
    </row>
    <row r="43" spans="1:17" ht="19.5" customHeight="1">
      <c r="A43" s="133" t="s">
        <v>191</v>
      </c>
      <c r="B43" s="134" t="s">
        <v>191</v>
      </c>
      <c r="C43" s="134" t="s">
        <v>191</v>
      </c>
      <c r="D43" s="134" t="s">
        <v>192</v>
      </c>
      <c r="E43" s="125"/>
      <c r="F43" s="125"/>
      <c r="G43" s="125"/>
      <c r="H43" s="125">
        <v>8115676.6500000004</v>
      </c>
      <c r="I43" s="125"/>
      <c r="J43" s="125">
        <v>8115676.6500000004</v>
      </c>
      <c r="K43" s="125">
        <v>8115676.6500000004</v>
      </c>
      <c r="L43" s="125"/>
      <c r="M43" s="125">
        <v>8115676.6500000004</v>
      </c>
      <c r="N43" s="125"/>
      <c r="O43" s="125"/>
      <c r="P43" s="125"/>
      <c r="Q43" s="125"/>
    </row>
    <row r="44" spans="1:17" ht="19.5" customHeight="1">
      <c r="A44" s="133" t="s">
        <v>193</v>
      </c>
      <c r="B44" s="134" t="s">
        <v>193</v>
      </c>
      <c r="C44" s="134" t="s">
        <v>193</v>
      </c>
      <c r="D44" s="134" t="s">
        <v>194</v>
      </c>
      <c r="E44" s="125">
        <v>242256.54</v>
      </c>
      <c r="F44" s="125"/>
      <c r="G44" s="125">
        <v>242256.54</v>
      </c>
      <c r="H44" s="125">
        <v>202756.50</v>
      </c>
      <c r="I44" s="125"/>
      <c r="J44" s="125">
        <v>202756.50</v>
      </c>
      <c r="K44" s="125">
        <v>202756.50</v>
      </c>
      <c r="L44" s="125"/>
      <c r="M44" s="125">
        <v>202756.50</v>
      </c>
      <c r="N44" s="125">
        <v>242256.54</v>
      </c>
      <c r="O44" s="125"/>
      <c r="P44" s="125">
        <v>242256.54</v>
      </c>
      <c r="Q44" s="125"/>
    </row>
    <row r="45" spans="1:17" ht="19.5" customHeight="1">
      <c r="A45" s="133" t="s">
        <v>195</v>
      </c>
      <c r="B45" s="134" t="s">
        <v>195</v>
      </c>
      <c r="C45" s="134" t="s">
        <v>195</v>
      </c>
      <c r="D45" s="134" t="s">
        <v>196</v>
      </c>
      <c r="E45" s="125"/>
      <c r="F45" s="125"/>
      <c r="G45" s="125"/>
      <c r="H45" s="125">
        <v>2650017.93</v>
      </c>
      <c r="I45" s="125"/>
      <c r="J45" s="125">
        <v>2650017.93</v>
      </c>
      <c r="K45" s="125">
        <v>2650017.93</v>
      </c>
      <c r="L45" s="125"/>
      <c r="M45" s="125">
        <v>2650017.93</v>
      </c>
      <c r="N45" s="125"/>
      <c r="O45" s="125"/>
      <c r="P45" s="125"/>
      <c r="Q45" s="125"/>
    </row>
    <row r="46" spans="1:17" ht="19.5" customHeight="1">
      <c r="A46" s="133" t="s">
        <v>197</v>
      </c>
      <c r="B46" s="134" t="s">
        <v>197</v>
      </c>
      <c r="C46" s="134" t="s">
        <v>197</v>
      </c>
      <c r="D46" s="134" t="s">
        <v>198</v>
      </c>
      <c r="E46" s="125"/>
      <c r="F46" s="125"/>
      <c r="G46" s="125"/>
      <c r="H46" s="125">
        <v>9692624.7300000004</v>
      </c>
      <c r="I46" s="125"/>
      <c r="J46" s="125">
        <v>9692624.7300000004</v>
      </c>
      <c r="K46" s="125">
        <v>9692624.7300000004</v>
      </c>
      <c r="L46" s="125"/>
      <c r="M46" s="125">
        <v>9692624.7300000004</v>
      </c>
      <c r="N46" s="125"/>
      <c r="O46" s="125"/>
      <c r="P46" s="125"/>
      <c r="Q46" s="125"/>
    </row>
    <row r="47" spans="1:17" ht="19.5" customHeight="1">
      <c r="A47" s="133" t="s">
        <v>199</v>
      </c>
      <c r="B47" s="134" t="s">
        <v>199</v>
      </c>
      <c r="C47" s="134" t="s">
        <v>199</v>
      </c>
      <c r="D47" s="134" t="s">
        <v>200</v>
      </c>
      <c r="E47" s="125">
        <v>2623187.78</v>
      </c>
      <c r="F47" s="125"/>
      <c r="G47" s="125">
        <v>2623187.78</v>
      </c>
      <c r="H47" s="125">
        <v>34801813.539999999</v>
      </c>
      <c r="I47" s="125"/>
      <c r="J47" s="125">
        <v>34801813.539999999</v>
      </c>
      <c r="K47" s="125">
        <v>34841813.539999999</v>
      </c>
      <c r="L47" s="125"/>
      <c r="M47" s="125">
        <v>34841813.539999999</v>
      </c>
      <c r="N47" s="125">
        <v>2583187.78</v>
      </c>
      <c r="O47" s="125"/>
      <c r="P47" s="125">
        <v>2583187.78</v>
      </c>
      <c r="Q47" s="125"/>
    </row>
    <row r="48" spans="1:17" ht="19.5" customHeight="1">
      <c r="A48" s="133" t="s">
        <v>201</v>
      </c>
      <c r="B48" s="134" t="s">
        <v>201</v>
      </c>
      <c r="C48" s="134" t="s">
        <v>201</v>
      </c>
      <c r="D48" s="134" t="s">
        <v>202</v>
      </c>
      <c r="E48" s="125"/>
      <c r="F48" s="125"/>
      <c r="G48" s="125"/>
      <c r="H48" s="125">
        <v>5736652</v>
      </c>
      <c r="I48" s="125"/>
      <c r="J48" s="125">
        <v>5736652</v>
      </c>
      <c r="K48" s="125">
        <v>5736652</v>
      </c>
      <c r="L48" s="125"/>
      <c r="M48" s="125">
        <v>5736652</v>
      </c>
      <c r="N48" s="125"/>
      <c r="O48" s="125"/>
      <c r="P48" s="125"/>
      <c r="Q48" s="125"/>
    </row>
    <row r="49" spans="1:17" ht="19.5" customHeight="1">
      <c r="A49" s="133" t="s">
        <v>203</v>
      </c>
      <c r="B49" s="134" t="s">
        <v>203</v>
      </c>
      <c r="C49" s="134" t="s">
        <v>203</v>
      </c>
      <c r="D49" s="134" t="s">
        <v>204</v>
      </c>
      <c r="E49" s="125">
        <v>2928035.15</v>
      </c>
      <c r="F49" s="125">
        <v>897942.36</v>
      </c>
      <c r="G49" s="125">
        <v>2030092.79</v>
      </c>
      <c r="H49" s="125">
        <v>173579832.59</v>
      </c>
      <c r="I49" s="125">
        <v>143276433.99000001</v>
      </c>
      <c r="J49" s="125">
        <v>30303398.600000001</v>
      </c>
      <c r="K49" s="125">
        <v>174604395.62000001</v>
      </c>
      <c r="L49" s="125">
        <v>143397939.71000001</v>
      </c>
      <c r="M49" s="125">
        <v>31206455.91</v>
      </c>
      <c r="N49" s="125">
        <v>1903472.12</v>
      </c>
      <c r="O49" s="125">
        <v>776436.64</v>
      </c>
      <c r="P49" s="125">
        <v>1127035.48</v>
      </c>
      <c r="Q49" s="125"/>
    </row>
    <row r="50" spans="1:17" ht="19.5" customHeight="1">
      <c r="A50" s="133" t="s">
        <v>205</v>
      </c>
      <c r="B50" s="134" t="s">
        <v>205</v>
      </c>
      <c r="C50" s="134" t="s">
        <v>205</v>
      </c>
      <c r="D50" s="134" t="s">
        <v>206</v>
      </c>
      <c r="E50" s="125">
        <v>1284622.73</v>
      </c>
      <c r="F50" s="125"/>
      <c r="G50" s="125">
        <v>1284622.73</v>
      </c>
      <c r="H50" s="125">
        <v>1409661.22</v>
      </c>
      <c r="I50" s="125"/>
      <c r="J50" s="125">
        <v>1409661.22</v>
      </c>
      <c r="K50" s="125">
        <v>1435851.22</v>
      </c>
      <c r="L50" s="125"/>
      <c r="M50" s="125">
        <v>1435851.22</v>
      </c>
      <c r="N50" s="125">
        <v>1258432.73</v>
      </c>
      <c r="O50" s="125"/>
      <c r="P50" s="125">
        <v>1258432.73</v>
      </c>
      <c r="Q50" s="125"/>
    </row>
    <row r="51" spans="1:17" ht="19.5" customHeight="1">
      <c r="A51" s="133" t="s">
        <v>207</v>
      </c>
      <c r="B51" s="134" t="s">
        <v>207</v>
      </c>
      <c r="C51" s="134" t="s">
        <v>207</v>
      </c>
      <c r="D51" s="134" t="s">
        <v>208</v>
      </c>
      <c r="E51" s="125">
        <v>1271.10</v>
      </c>
      <c r="F51" s="125"/>
      <c r="G51" s="125">
        <v>1271.10</v>
      </c>
      <c r="H51" s="125">
        <v>695925.39</v>
      </c>
      <c r="I51" s="125"/>
      <c r="J51" s="125">
        <v>695925.39</v>
      </c>
      <c r="K51" s="125">
        <v>695925.39</v>
      </c>
      <c r="L51" s="125"/>
      <c r="M51" s="125">
        <v>695925.39</v>
      </c>
      <c r="N51" s="125">
        <v>1271.10</v>
      </c>
      <c r="O51" s="125"/>
      <c r="P51" s="125">
        <v>1271.10</v>
      </c>
      <c r="Q51" s="125"/>
    </row>
    <row r="52" spans="1:17" ht="19.5" customHeight="1">
      <c r="A52" s="133" t="s">
        <v>209</v>
      </c>
      <c r="B52" s="134" t="s">
        <v>209</v>
      </c>
      <c r="C52" s="134" t="s">
        <v>209</v>
      </c>
      <c r="D52" s="134" t="s">
        <v>210</v>
      </c>
      <c r="E52" s="125"/>
      <c r="F52" s="125"/>
      <c r="G52" s="125"/>
      <c r="H52" s="125">
        <v>4251579.23</v>
      </c>
      <c r="I52" s="125"/>
      <c r="J52" s="125">
        <v>4251579.23</v>
      </c>
      <c r="K52" s="125">
        <v>4251579.23</v>
      </c>
      <c r="L52" s="125"/>
      <c r="M52" s="125">
        <v>4251579.23</v>
      </c>
      <c r="N52" s="125"/>
      <c r="O52" s="125"/>
      <c r="P52" s="125"/>
      <c r="Q52" s="125"/>
    </row>
    <row r="53" spans="1:17" ht="19.5" customHeight="1">
      <c r="A53" s="133" t="s">
        <v>211</v>
      </c>
      <c r="B53" s="134" t="s">
        <v>211</v>
      </c>
      <c r="C53" s="134" t="s">
        <v>211</v>
      </c>
      <c r="D53" s="134" t="s">
        <v>212</v>
      </c>
      <c r="E53" s="125"/>
      <c r="F53" s="125"/>
      <c r="G53" s="125"/>
      <c r="H53" s="125">
        <v>4998074.78</v>
      </c>
      <c r="I53" s="125"/>
      <c r="J53" s="125">
        <v>4998074.78</v>
      </c>
      <c r="K53" s="125">
        <v>4998074.78</v>
      </c>
      <c r="L53" s="125"/>
      <c r="M53" s="125">
        <v>4998074.78</v>
      </c>
      <c r="N53" s="125"/>
      <c r="O53" s="125"/>
      <c r="P53" s="125"/>
      <c r="Q53" s="125"/>
    </row>
    <row r="54" spans="1:17" ht="19.5" customHeight="1">
      <c r="A54" s="133" t="s">
        <v>213</v>
      </c>
      <c r="B54" s="134" t="s">
        <v>213</v>
      </c>
      <c r="C54" s="134" t="s">
        <v>213</v>
      </c>
      <c r="D54" s="134" t="s">
        <v>214</v>
      </c>
      <c r="E54" s="125">
        <v>4694.06</v>
      </c>
      <c r="F54" s="125">
        <v>4694.06</v>
      </c>
      <c r="G54" s="125"/>
      <c r="H54" s="125">
        <v>34915219.950000003</v>
      </c>
      <c r="I54" s="125">
        <v>32919671.07</v>
      </c>
      <c r="J54" s="125">
        <v>1995548.88</v>
      </c>
      <c r="K54" s="125">
        <v>34915969.950000003</v>
      </c>
      <c r="L54" s="125">
        <v>32920421.07</v>
      </c>
      <c r="M54" s="125">
        <v>1995548.88</v>
      </c>
      <c r="N54" s="125">
        <v>3944.06</v>
      </c>
      <c r="O54" s="125">
        <v>3944.06</v>
      </c>
      <c r="P54" s="125"/>
      <c r="Q54" s="125"/>
    </row>
    <row r="55" spans="1:17" ht="19.5" customHeight="1">
      <c r="A55" s="133" t="s">
        <v>215</v>
      </c>
      <c r="B55" s="134" t="s">
        <v>215</v>
      </c>
      <c r="C55" s="134" t="s">
        <v>215</v>
      </c>
      <c r="D55" s="134" t="s">
        <v>216</v>
      </c>
      <c r="E55" s="125"/>
      <c r="F55" s="125"/>
      <c r="G55" s="125"/>
      <c r="H55" s="125">
        <v>1855636.10</v>
      </c>
      <c r="I55" s="125"/>
      <c r="J55" s="125">
        <v>1855636.10</v>
      </c>
      <c r="K55" s="125">
        <v>1855636.10</v>
      </c>
      <c r="L55" s="125"/>
      <c r="M55" s="125">
        <v>1855636.10</v>
      </c>
      <c r="N55" s="125"/>
      <c r="O55" s="125"/>
      <c r="P55" s="125"/>
      <c r="Q55" s="125"/>
    </row>
    <row r="56" spans="1:17" ht="19.5" customHeight="1">
      <c r="A56" s="133" t="s">
        <v>217</v>
      </c>
      <c r="B56" s="134" t="s">
        <v>217</v>
      </c>
      <c r="C56" s="134" t="s">
        <v>217</v>
      </c>
      <c r="D56" s="134" t="s">
        <v>218</v>
      </c>
      <c r="E56" s="125"/>
      <c r="F56" s="125"/>
      <c r="G56" s="125"/>
      <c r="H56" s="125">
        <v>1855636.10</v>
      </c>
      <c r="I56" s="125"/>
      <c r="J56" s="125">
        <v>1855636.10</v>
      </c>
      <c r="K56" s="125">
        <v>1855636.10</v>
      </c>
      <c r="L56" s="125"/>
      <c r="M56" s="125">
        <v>1855636.10</v>
      </c>
      <c r="N56" s="125"/>
      <c r="O56" s="125"/>
      <c r="P56" s="125"/>
      <c r="Q56" s="125"/>
    </row>
    <row r="57" spans="1:17" ht="19.5" customHeight="1">
      <c r="A57" s="133" t="s">
        <v>219</v>
      </c>
      <c r="B57" s="134" t="s">
        <v>219</v>
      </c>
      <c r="C57" s="134" t="s">
        <v>219</v>
      </c>
      <c r="D57" s="134" t="s">
        <v>220</v>
      </c>
      <c r="E57" s="125"/>
      <c r="F57" s="125"/>
      <c r="G57" s="125"/>
      <c r="H57" s="125">
        <v>19692397.059999999</v>
      </c>
      <c r="I57" s="125">
        <v>19692397.059999999</v>
      </c>
      <c r="J57" s="125"/>
      <c r="K57" s="125">
        <v>19692397.059999999</v>
      </c>
      <c r="L57" s="125">
        <v>19692397.059999999</v>
      </c>
      <c r="M57" s="125"/>
      <c r="N57" s="125"/>
      <c r="O57" s="125"/>
      <c r="P57" s="125"/>
      <c r="Q57" s="125"/>
    </row>
    <row r="58" spans="1:17" ht="19.5" customHeight="1">
      <c r="A58" s="133" t="s">
        <v>221</v>
      </c>
      <c r="B58" s="134" t="s">
        <v>221</v>
      </c>
      <c r="C58" s="134" t="s">
        <v>221</v>
      </c>
      <c r="D58" s="134" t="s">
        <v>222</v>
      </c>
      <c r="E58" s="125"/>
      <c r="F58" s="125"/>
      <c r="G58" s="125"/>
      <c r="H58" s="125">
        <v>19692397.059999999</v>
      </c>
      <c r="I58" s="125">
        <v>19692397.059999999</v>
      </c>
      <c r="J58" s="125"/>
      <c r="K58" s="125">
        <v>19692397.059999999</v>
      </c>
      <c r="L58" s="125">
        <v>19692397.059999999</v>
      </c>
      <c r="M58" s="125"/>
      <c r="N58" s="125"/>
      <c r="O58" s="125"/>
      <c r="P58" s="125"/>
      <c r="Q58" s="125"/>
    </row>
    <row r="59" spans="1:17" ht="19.5" customHeight="1">
      <c r="A59" s="133" t="s">
        <v>223</v>
      </c>
      <c r="B59" s="134" t="s">
        <v>223</v>
      </c>
      <c r="C59" s="134" t="s">
        <v>223</v>
      </c>
      <c r="D59" s="134" t="s">
        <v>224</v>
      </c>
      <c r="E59" s="125"/>
      <c r="F59" s="125"/>
      <c r="G59" s="125"/>
      <c r="H59" s="125">
        <v>19692397.059999999</v>
      </c>
      <c r="I59" s="125">
        <v>19692397.059999999</v>
      </c>
      <c r="J59" s="125"/>
      <c r="K59" s="125">
        <v>19692397.059999999</v>
      </c>
      <c r="L59" s="125">
        <v>19692397.059999999</v>
      </c>
      <c r="M59" s="125"/>
      <c r="N59" s="125"/>
      <c r="O59" s="125"/>
      <c r="P59" s="125"/>
      <c r="Q59" s="125"/>
    </row>
    <row r="60" spans="1:17" ht="19.5" customHeight="1">
      <c r="A60" s="133" t="s">
        <v>288</v>
      </c>
      <c r="B60" s="134" t="s">
        <v>288</v>
      </c>
      <c r="C60" s="134" t="s">
        <v>288</v>
      </c>
      <c r="D60" s="134" t="s">
        <v>288</v>
      </c>
      <c r="E60" s="134" t="s">
        <v>288</v>
      </c>
      <c r="F60" s="134" t="s">
        <v>288</v>
      </c>
      <c r="G60" s="134" t="s">
        <v>288</v>
      </c>
      <c r="H60" s="134" t="s">
        <v>288</v>
      </c>
      <c r="I60" s="134" t="s">
        <v>288</v>
      </c>
      <c r="J60" s="134" t="s">
        <v>288</v>
      </c>
      <c r="K60" s="134" t="s">
        <v>288</v>
      </c>
      <c r="L60" s="134" t="s">
        <v>288</v>
      </c>
      <c r="M60" s="134" t="s">
        <v>288</v>
      </c>
      <c r="N60" s="134" t="s">
        <v>288</v>
      </c>
      <c r="O60" s="134" t="s">
        <v>288</v>
      </c>
      <c r="P60" s="134" t="s">
        <v>288</v>
      </c>
      <c r="Q60" s="134" t="s">
        <v>288</v>
      </c>
    </row>
  </sheetData>
  <mergeCells count="75">
    <mergeCell ref="A4:D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Q60"/>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I42"/>
  <sheetViews>
    <sheetView workbookViewId="0" topLeftCell="A1">
      <selection pane="topLeft" activeCell="A1" sqref="A1"/>
    </sheetView>
  </sheetViews>
  <sheetFormatPr defaultColWidth="8.88888888888889" defaultRowHeight="13.2"/>
  <cols>
    <col min="1" max="1" width="7" customWidth="1"/>
    <col min="2" max="2" width="37.4444444444444" customWidth="1"/>
    <col min="3" max="3" width="23" customWidth="1"/>
    <col min="4" max="4" width="7" customWidth="1"/>
    <col min="5" max="5" width="26" customWidth="1"/>
    <col min="6" max="6" width="22.1111111111111" customWidth="1"/>
    <col min="7" max="7" width="7" customWidth="1"/>
    <col min="8" max="8" width="42.1111111111111" customWidth="1"/>
    <col min="9" max="9" width="19.5555555555556" customWidth="1"/>
  </cols>
  <sheetData>
    <row r="1" spans="1:9" ht="27.75" customHeight="1">
      <c r="A1" s="113"/>
      <c r="B1" s="113"/>
      <c r="C1" s="113"/>
      <c r="D1" s="113"/>
      <c r="E1" s="114" t="s">
        <v>289</v>
      </c>
      <c r="F1" s="113"/>
      <c r="G1" s="113"/>
      <c r="H1" s="113"/>
      <c r="I1" s="113"/>
    </row>
    <row r="2" spans="1:9" ht="13.5" customHeight="1">
      <c r="A2" s="113"/>
      <c r="B2" s="113"/>
      <c r="C2" s="113"/>
      <c r="D2" s="113"/>
      <c r="E2" s="113"/>
      <c r="F2" s="113"/>
      <c r="G2" s="113"/>
      <c r="H2" s="113"/>
      <c r="I2" s="135" t="s">
        <v>290</v>
      </c>
    </row>
    <row r="3" spans="1:9" ht="13.5" customHeight="1">
      <c r="A3" s="116" t="s">
        <v>2</v>
      </c>
      <c r="B3" s="117"/>
      <c r="C3" s="117"/>
      <c r="D3" s="117"/>
      <c r="E3" s="117"/>
      <c r="F3" s="117"/>
      <c r="G3" s="117"/>
      <c r="H3" s="117"/>
      <c r="I3" s="136" t="s">
        <v>3</v>
      </c>
    </row>
    <row r="4" spans="1:9" ht="19.5" customHeight="1">
      <c r="A4" s="132" t="s">
        <v>291</v>
      </c>
      <c r="B4" s="131" t="s">
        <v>291</v>
      </c>
      <c r="C4" s="131" t="s">
        <v>291</v>
      </c>
      <c r="D4" s="131" t="s">
        <v>292</v>
      </c>
      <c r="E4" s="131" t="s">
        <v>292</v>
      </c>
      <c r="F4" s="131" t="s">
        <v>292</v>
      </c>
      <c r="G4" s="131" t="s">
        <v>292</v>
      </c>
      <c r="H4" s="131" t="s">
        <v>292</v>
      </c>
      <c r="I4" s="131" t="s">
        <v>292</v>
      </c>
    </row>
    <row r="5" spans="1:9" ht="19.5" customHeight="1">
      <c r="A5" s="132" t="s">
        <v>293</v>
      </c>
      <c r="B5" s="131" t="s">
        <v>122</v>
      </c>
      <c r="C5" s="131" t="s">
        <v>8</v>
      </c>
      <c r="D5" s="131" t="s">
        <v>293</v>
      </c>
      <c r="E5" s="131" t="s">
        <v>122</v>
      </c>
      <c r="F5" s="131" t="s">
        <v>8</v>
      </c>
      <c r="G5" s="131" t="s">
        <v>293</v>
      </c>
      <c r="H5" s="131" t="s">
        <v>122</v>
      </c>
      <c r="I5" s="131" t="s">
        <v>8</v>
      </c>
    </row>
    <row r="6" spans="1:9" ht="19.5" customHeight="1">
      <c r="A6" s="132" t="s">
        <v>293</v>
      </c>
      <c r="B6" s="131" t="s">
        <v>122</v>
      </c>
      <c r="C6" s="131" t="s">
        <v>8</v>
      </c>
      <c r="D6" s="131" t="s">
        <v>293</v>
      </c>
      <c r="E6" s="131" t="s">
        <v>122</v>
      </c>
      <c r="F6" s="131" t="s">
        <v>8</v>
      </c>
      <c r="G6" s="131" t="s">
        <v>293</v>
      </c>
      <c r="H6" s="131" t="s">
        <v>122</v>
      </c>
      <c r="I6" s="131" t="s">
        <v>8</v>
      </c>
    </row>
    <row r="7" spans="1:9" ht="19.5" customHeight="1">
      <c r="A7" s="133" t="s">
        <v>294</v>
      </c>
      <c r="B7" s="134" t="s">
        <v>295</v>
      </c>
      <c r="C7" s="125">
        <v>257950988.46000001</v>
      </c>
      <c r="D7" s="134" t="s">
        <v>296</v>
      </c>
      <c r="E7" s="134" t="s">
        <v>297</v>
      </c>
      <c r="F7" s="125">
        <v>20305056.25</v>
      </c>
      <c r="G7" s="134" t="s">
        <v>298</v>
      </c>
      <c r="H7" s="134" t="s">
        <v>299</v>
      </c>
      <c r="I7" s="125">
        <v>53072</v>
      </c>
    </row>
    <row r="8" spans="1:9" ht="19.5" customHeight="1">
      <c r="A8" s="133" t="s">
        <v>300</v>
      </c>
      <c r="B8" s="134" t="s">
        <v>301</v>
      </c>
      <c r="C8" s="125">
        <v>85131074.569999993</v>
      </c>
      <c r="D8" s="134" t="s">
        <v>302</v>
      </c>
      <c r="E8" s="134" t="s">
        <v>303</v>
      </c>
      <c r="F8" s="125">
        <v>1394251.37</v>
      </c>
      <c r="G8" s="134" t="s">
        <v>304</v>
      </c>
      <c r="H8" s="134" t="s">
        <v>305</v>
      </c>
      <c r="I8" s="125"/>
    </row>
    <row r="9" spans="1:9" ht="19.5" customHeight="1">
      <c r="A9" s="133" t="s">
        <v>306</v>
      </c>
      <c r="B9" s="134" t="s">
        <v>307</v>
      </c>
      <c r="C9" s="125">
        <v>20228754.059999999</v>
      </c>
      <c r="D9" s="134" t="s">
        <v>308</v>
      </c>
      <c r="E9" s="134" t="s">
        <v>309</v>
      </c>
      <c r="F9" s="125">
        <v>214244.35</v>
      </c>
      <c r="G9" s="134" t="s">
        <v>310</v>
      </c>
      <c r="H9" s="134" t="s">
        <v>311</v>
      </c>
      <c r="I9" s="125">
        <v>27012</v>
      </c>
    </row>
    <row r="10" spans="1:9" ht="19.5" customHeight="1">
      <c r="A10" s="133" t="s">
        <v>312</v>
      </c>
      <c r="B10" s="134" t="s">
        <v>313</v>
      </c>
      <c r="C10" s="125">
        <v>12037702.92</v>
      </c>
      <c r="D10" s="134" t="s">
        <v>314</v>
      </c>
      <c r="E10" s="134" t="s">
        <v>315</v>
      </c>
      <c r="F10" s="125">
        <v>16250</v>
      </c>
      <c r="G10" s="134" t="s">
        <v>316</v>
      </c>
      <c r="H10" s="134" t="s">
        <v>317</v>
      </c>
      <c r="I10" s="125">
        <v>26060</v>
      </c>
    </row>
    <row r="11" spans="1:9" ht="19.5" customHeight="1">
      <c r="A11" s="133" t="s">
        <v>318</v>
      </c>
      <c r="B11" s="134" t="s">
        <v>319</v>
      </c>
      <c r="C11" s="125"/>
      <c r="D11" s="134" t="s">
        <v>320</v>
      </c>
      <c r="E11" s="134" t="s">
        <v>321</v>
      </c>
      <c r="F11" s="125">
        <v>2109.80</v>
      </c>
      <c r="G11" s="134" t="s">
        <v>322</v>
      </c>
      <c r="H11" s="134" t="s">
        <v>323</v>
      </c>
      <c r="I11" s="125"/>
    </row>
    <row r="12" spans="1:9" ht="19.5" customHeight="1">
      <c r="A12" s="133" t="s">
        <v>324</v>
      </c>
      <c r="B12" s="134" t="s">
        <v>325</v>
      </c>
      <c r="C12" s="125">
        <v>80350001.090000004</v>
      </c>
      <c r="D12" s="134" t="s">
        <v>326</v>
      </c>
      <c r="E12" s="134" t="s">
        <v>327</v>
      </c>
      <c r="F12" s="125">
        <v>383985.96</v>
      </c>
      <c r="G12" s="134" t="s">
        <v>328</v>
      </c>
      <c r="H12" s="134" t="s">
        <v>329</v>
      </c>
      <c r="I12" s="125"/>
    </row>
    <row r="13" spans="1:9" ht="19.5" customHeight="1">
      <c r="A13" s="133" t="s">
        <v>330</v>
      </c>
      <c r="B13" s="134" t="s">
        <v>331</v>
      </c>
      <c r="C13" s="125">
        <v>23119992.66</v>
      </c>
      <c r="D13" s="134" t="s">
        <v>332</v>
      </c>
      <c r="E13" s="134" t="s">
        <v>333</v>
      </c>
      <c r="F13" s="125">
        <v>640881.54</v>
      </c>
      <c r="G13" s="134" t="s">
        <v>334</v>
      </c>
      <c r="H13" s="134" t="s">
        <v>335</v>
      </c>
      <c r="I13" s="125"/>
    </row>
    <row r="14" spans="1:9" ht="19.5" customHeight="1">
      <c r="A14" s="133" t="s">
        <v>336</v>
      </c>
      <c r="B14" s="134" t="s">
        <v>337</v>
      </c>
      <c r="C14" s="125">
        <v>3459605.53</v>
      </c>
      <c r="D14" s="134" t="s">
        <v>338</v>
      </c>
      <c r="E14" s="134" t="s">
        <v>339</v>
      </c>
      <c r="F14" s="125">
        <v>716210.64</v>
      </c>
      <c r="G14" s="134" t="s">
        <v>340</v>
      </c>
      <c r="H14" s="134" t="s">
        <v>341</v>
      </c>
      <c r="I14" s="125"/>
    </row>
    <row r="15" spans="1:9" ht="19.5" customHeight="1">
      <c r="A15" s="133" t="s">
        <v>342</v>
      </c>
      <c r="B15" s="134" t="s">
        <v>343</v>
      </c>
      <c r="C15" s="125">
        <v>7791953.4900000002</v>
      </c>
      <c r="D15" s="134" t="s">
        <v>344</v>
      </c>
      <c r="E15" s="134" t="s">
        <v>345</v>
      </c>
      <c r="F15" s="125"/>
      <c r="G15" s="134" t="s">
        <v>346</v>
      </c>
      <c r="H15" s="134" t="s">
        <v>347</v>
      </c>
      <c r="I15" s="125"/>
    </row>
    <row r="16" spans="1:9" ht="19.5" customHeight="1">
      <c r="A16" s="133" t="s">
        <v>348</v>
      </c>
      <c r="B16" s="134" t="s">
        <v>349</v>
      </c>
      <c r="C16" s="125">
        <v>3905883.46</v>
      </c>
      <c r="D16" s="134" t="s">
        <v>350</v>
      </c>
      <c r="E16" s="134" t="s">
        <v>351</v>
      </c>
      <c r="F16" s="125">
        <v>1124855.11</v>
      </c>
      <c r="G16" s="134" t="s">
        <v>352</v>
      </c>
      <c r="H16" s="134" t="s">
        <v>353</v>
      </c>
      <c r="I16" s="125"/>
    </row>
    <row r="17" spans="1:9" ht="19.5" customHeight="1">
      <c r="A17" s="133" t="s">
        <v>354</v>
      </c>
      <c r="B17" s="134" t="s">
        <v>355</v>
      </c>
      <c r="C17" s="125">
        <v>1730230.52</v>
      </c>
      <c r="D17" s="134" t="s">
        <v>356</v>
      </c>
      <c r="E17" s="134" t="s">
        <v>357</v>
      </c>
      <c r="F17" s="125">
        <v>4315011.65</v>
      </c>
      <c r="G17" s="134" t="s">
        <v>358</v>
      </c>
      <c r="H17" s="134" t="s">
        <v>359</v>
      </c>
      <c r="I17" s="125"/>
    </row>
    <row r="18" spans="1:9" ht="19.5" customHeight="1">
      <c r="A18" s="133" t="s">
        <v>360</v>
      </c>
      <c r="B18" s="134" t="s">
        <v>224</v>
      </c>
      <c r="C18" s="125">
        <v>20033982.34</v>
      </c>
      <c r="D18" s="134" t="s">
        <v>361</v>
      </c>
      <c r="E18" s="134" t="s">
        <v>362</v>
      </c>
      <c r="F18" s="125"/>
      <c r="G18" s="134" t="s">
        <v>363</v>
      </c>
      <c r="H18" s="134" t="s">
        <v>364</v>
      </c>
      <c r="I18" s="125"/>
    </row>
    <row r="19" spans="1:9" ht="19.5" customHeight="1">
      <c r="A19" s="133" t="s">
        <v>365</v>
      </c>
      <c r="B19" s="134" t="s">
        <v>366</v>
      </c>
      <c r="C19" s="125">
        <v>12709.92</v>
      </c>
      <c r="D19" s="134" t="s">
        <v>367</v>
      </c>
      <c r="E19" s="134" t="s">
        <v>368</v>
      </c>
      <c r="F19" s="125">
        <v>431066.90</v>
      </c>
      <c r="G19" s="134" t="s">
        <v>369</v>
      </c>
      <c r="H19" s="134" t="s">
        <v>370</v>
      </c>
      <c r="I19" s="125"/>
    </row>
    <row r="20" spans="1:9" ht="19.5" customHeight="1">
      <c r="A20" s="133" t="s">
        <v>371</v>
      </c>
      <c r="B20" s="134" t="s">
        <v>372</v>
      </c>
      <c r="C20" s="125">
        <v>149097.90</v>
      </c>
      <c r="D20" s="134" t="s">
        <v>373</v>
      </c>
      <c r="E20" s="134" t="s">
        <v>374</v>
      </c>
      <c r="F20" s="125">
        <v>74800</v>
      </c>
      <c r="G20" s="134" t="s">
        <v>375</v>
      </c>
      <c r="H20" s="134" t="s">
        <v>376</v>
      </c>
      <c r="I20" s="125"/>
    </row>
    <row r="21" spans="1:9" ht="19.5" customHeight="1">
      <c r="A21" s="133" t="s">
        <v>377</v>
      </c>
      <c r="B21" s="134" t="s">
        <v>378</v>
      </c>
      <c r="C21" s="125">
        <v>2928933.45</v>
      </c>
      <c r="D21" s="134" t="s">
        <v>379</v>
      </c>
      <c r="E21" s="134" t="s">
        <v>380</v>
      </c>
      <c r="F21" s="125">
        <v>55335</v>
      </c>
      <c r="G21" s="134" t="s">
        <v>381</v>
      </c>
      <c r="H21" s="134" t="s">
        <v>382</v>
      </c>
      <c r="I21" s="125"/>
    </row>
    <row r="22" spans="1:9" ht="19.5" customHeight="1">
      <c r="A22" s="133" t="s">
        <v>383</v>
      </c>
      <c r="B22" s="134" t="s">
        <v>384</v>
      </c>
      <c r="C22" s="125">
        <v>2318592.30</v>
      </c>
      <c r="D22" s="134" t="s">
        <v>385</v>
      </c>
      <c r="E22" s="134" t="s">
        <v>386</v>
      </c>
      <c r="F22" s="125">
        <v>278082</v>
      </c>
      <c r="G22" s="134" t="s">
        <v>387</v>
      </c>
      <c r="H22" s="134" t="s">
        <v>388</v>
      </c>
      <c r="I22" s="125"/>
    </row>
    <row r="23" spans="1:9" ht="19.5" customHeight="1">
      <c r="A23" s="133" t="s">
        <v>389</v>
      </c>
      <c r="B23" s="134" t="s">
        <v>390</v>
      </c>
      <c r="C23" s="125"/>
      <c r="D23" s="134" t="s">
        <v>391</v>
      </c>
      <c r="E23" s="134" t="s">
        <v>392</v>
      </c>
      <c r="F23" s="125">
        <v>48229</v>
      </c>
      <c r="G23" s="134" t="s">
        <v>393</v>
      </c>
      <c r="H23" s="134" t="s">
        <v>394</v>
      </c>
      <c r="I23" s="125"/>
    </row>
    <row r="24" spans="1:9" ht="19.5" customHeight="1">
      <c r="A24" s="133" t="s">
        <v>395</v>
      </c>
      <c r="B24" s="134" t="s">
        <v>396</v>
      </c>
      <c r="C24" s="125"/>
      <c r="D24" s="134" t="s">
        <v>397</v>
      </c>
      <c r="E24" s="134" t="s">
        <v>398</v>
      </c>
      <c r="F24" s="125">
        <v>70990.68</v>
      </c>
      <c r="G24" s="134" t="s">
        <v>399</v>
      </c>
      <c r="H24" s="134" t="s">
        <v>400</v>
      </c>
      <c r="I24" s="125"/>
    </row>
    <row r="25" spans="1:9" ht="19.5" customHeight="1">
      <c r="A25" s="133" t="s">
        <v>401</v>
      </c>
      <c r="B25" s="134" t="s">
        <v>402</v>
      </c>
      <c r="C25" s="125">
        <v>133300</v>
      </c>
      <c r="D25" s="134" t="s">
        <v>403</v>
      </c>
      <c r="E25" s="134" t="s">
        <v>404</v>
      </c>
      <c r="F25" s="125"/>
      <c r="G25" s="134" t="s">
        <v>405</v>
      </c>
      <c r="H25" s="134" t="s">
        <v>406</v>
      </c>
      <c r="I25" s="125"/>
    </row>
    <row r="26" spans="1:9" ht="19.5" customHeight="1">
      <c r="A26" s="133" t="s">
        <v>407</v>
      </c>
      <c r="B26" s="134" t="s">
        <v>408</v>
      </c>
      <c r="C26" s="125">
        <v>253091.15</v>
      </c>
      <c r="D26" s="134" t="s">
        <v>409</v>
      </c>
      <c r="E26" s="134" t="s">
        <v>410</v>
      </c>
      <c r="F26" s="125"/>
      <c r="G26" s="134" t="s">
        <v>411</v>
      </c>
      <c r="H26" s="134" t="s">
        <v>412</v>
      </c>
      <c r="I26" s="125"/>
    </row>
    <row r="27" spans="1:9" ht="19.5" customHeight="1">
      <c r="A27" s="133" t="s">
        <v>413</v>
      </c>
      <c r="B27" s="134" t="s">
        <v>414</v>
      </c>
      <c r="C27" s="125"/>
      <c r="D27" s="134" t="s">
        <v>415</v>
      </c>
      <c r="E27" s="134" t="s">
        <v>416</v>
      </c>
      <c r="F27" s="125">
        <v>103675.16</v>
      </c>
      <c r="G27" s="134" t="s">
        <v>417</v>
      </c>
      <c r="H27" s="134" t="s">
        <v>418</v>
      </c>
      <c r="I27" s="125"/>
    </row>
    <row r="28" spans="1:9" ht="19.5" customHeight="1">
      <c r="A28" s="133" t="s">
        <v>419</v>
      </c>
      <c r="B28" s="134" t="s">
        <v>420</v>
      </c>
      <c r="C28" s="125">
        <v>223000</v>
      </c>
      <c r="D28" s="134" t="s">
        <v>421</v>
      </c>
      <c r="E28" s="134" t="s">
        <v>422</v>
      </c>
      <c r="F28" s="125">
        <v>165000</v>
      </c>
      <c r="G28" s="134" t="s">
        <v>423</v>
      </c>
      <c r="H28" s="134" t="s">
        <v>424</v>
      </c>
      <c r="I28" s="125"/>
    </row>
    <row r="29" spans="1:9" ht="19.5" customHeight="1">
      <c r="A29" s="133" t="s">
        <v>425</v>
      </c>
      <c r="B29" s="134" t="s">
        <v>426</v>
      </c>
      <c r="C29" s="125"/>
      <c r="D29" s="134" t="s">
        <v>427</v>
      </c>
      <c r="E29" s="134" t="s">
        <v>428</v>
      </c>
      <c r="F29" s="125">
        <v>2798592.82</v>
      </c>
      <c r="G29" s="134" t="s">
        <v>429</v>
      </c>
      <c r="H29" s="134" t="s">
        <v>430</v>
      </c>
      <c r="I29" s="125"/>
    </row>
    <row r="30" spans="1:9" ht="19.5" customHeight="1">
      <c r="A30" s="133" t="s">
        <v>431</v>
      </c>
      <c r="B30" s="134" t="s">
        <v>432</v>
      </c>
      <c r="C30" s="125"/>
      <c r="D30" s="134" t="s">
        <v>433</v>
      </c>
      <c r="E30" s="134" t="s">
        <v>434</v>
      </c>
      <c r="F30" s="125">
        <v>1842908.08</v>
      </c>
      <c r="G30" s="134" t="s">
        <v>435</v>
      </c>
      <c r="H30" s="134" t="s">
        <v>436</v>
      </c>
      <c r="I30" s="125"/>
    </row>
    <row r="31" spans="1:9" ht="19.5" customHeight="1">
      <c r="A31" s="133" t="s">
        <v>437</v>
      </c>
      <c r="B31" s="134" t="s">
        <v>438</v>
      </c>
      <c r="C31" s="125"/>
      <c r="D31" s="134" t="s">
        <v>439</v>
      </c>
      <c r="E31" s="134" t="s">
        <v>440</v>
      </c>
      <c r="F31" s="125">
        <v>1785059.83</v>
      </c>
      <c r="G31" s="134" t="s">
        <v>441</v>
      </c>
      <c r="H31" s="134" t="s">
        <v>442</v>
      </c>
      <c r="I31" s="125"/>
    </row>
    <row r="32" spans="1:9" ht="19.5" customHeight="1">
      <c r="A32" s="133" t="s">
        <v>443</v>
      </c>
      <c r="B32" s="134" t="s">
        <v>444</v>
      </c>
      <c r="C32" s="125">
        <v>950</v>
      </c>
      <c r="D32" s="134" t="s">
        <v>445</v>
      </c>
      <c r="E32" s="134" t="s">
        <v>446</v>
      </c>
      <c r="F32" s="125">
        <v>2159738.25</v>
      </c>
      <c r="G32" s="134" t="s">
        <v>447</v>
      </c>
      <c r="H32" s="134" t="s">
        <v>448</v>
      </c>
      <c r="I32" s="125"/>
    </row>
    <row r="33" spans="1:9" ht="19.5" customHeight="1">
      <c r="A33" s="133" t="s">
        <v>443</v>
      </c>
      <c r="B33" s="134" t="s">
        <v>449</v>
      </c>
      <c r="C33" s="125"/>
      <c r="D33" s="134" t="s">
        <v>450</v>
      </c>
      <c r="E33" s="134" t="s">
        <v>451</v>
      </c>
      <c r="F33" s="125">
        <v>23773.47</v>
      </c>
      <c r="G33" s="134" t="s">
        <v>452</v>
      </c>
      <c r="H33" s="134" t="s">
        <v>453</v>
      </c>
      <c r="I33" s="125"/>
    </row>
    <row r="34" spans="1:9" ht="19.5" customHeight="1">
      <c r="A34" s="133"/>
      <c r="B34" s="134"/>
      <c r="C34" s="137"/>
      <c r="D34" s="134" t="s">
        <v>454</v>
      </c>
      <c r="E34" s="134" t="s">
        <v>455</v>
      </c>
      <c r="F34" s="125">
        <v>1660004.64</v>
      </c>
      <c r="G34" s="134" t="s">
        <v>456</v>
      </c>
      <c r="H34" s="134" t="s">
        <v>457</v>
      </c>
      <c r="I34" s="125"/>
    </row>
    <row r="35" spans="1:9" ht="19.5" customHeight="1">
      <c r="A35" s="133"/>
      <c r="B35" s="134"/>
      <c r="C35" s="137"/>
      <c r="D35" s="134" t="s">
        <v>458</v>
      </c>
      <c r="E35" s="134" t="s">
        <v>459</v>
      </c>
      <c r="F35" s="125"/>
      <c r="G35" s="134"/>
      <c r="H35" s="134"/>
      <c r="I35" s="137"/>
    </row>
    <row r="36" spans="1:9" ht="19.5" customHeight="1">
      <c r="A36" s="133"/>
      <c r="B36" s="134"/>
      <c r="C36" s="137"/>
      <c r="D36" s="134" t="s">
        <v>460</v>
      </c>
      <c r="E36" s="134" t="s">
        <v>461</v>
      </c>
      <c r="F36" s="125"/>
      <c r="G36" s="134"/>
      <c r="H36" s="134"/>
      <c r="I36" s="137"/>
    </row>
    <row r="37" spans="1:9" ht="19.5" customHeight="1">
      <c r="A37" s="133"/>
      <c r="B37" s="134"/>
      <c r="C37" s="137"/>
      <c r="D37" s="134" t="s">
        <v>462</v>
      </c>
      <c r="E37" s="134" t="s">
        <v>463</v>
      </c>
      <c r="F37" s="125"/>
      <c r="G37" s="134"/>
      <c r="H37" s="134"/>
      <c r="I37" s="137"/>
    </row>
    <row r="38" spans="1:9" ht="19.5" customHeight="1">
      <c r="A38" s="133"/>
      <c r="B38" s="134"/>
      <c r="C38" s="137"/>
      <c r="D38" s="134" t="s">
        <v>464</v>
      </c>
      <c r="E38" s="134" t="s">
        <v>465</v>
      </c>
      <c r="F38" s="125"/>
      <c r="G38" s="134"/>
      <c r="H38" s="134"/>
      <c r="I38" s="137"/>
    </row>
    <row r="39" spans="1:9" ht="19.5" customHeight="1">
      <c r="A39" s="133"/>
      <c r="B39" s="134"/>
      <c r="C39" s="137"/>
      <c r="D39" s="134" t="s">
        <v>466</v>
      </c>
      <c r="E39" s="134" t="s">
        <v>467</v>
      </c>
      <c r="F39" s="125"/>
      <c r="G39" s="134"/>
      <c r="H39" s="134"/>
      <c r="I39" s="137"/>
    </row>
    <row r="40" spans="1:9" ht="19.5" customHeight="1">
      <c r="A40" s="138" t="s">
        <v>468</v>
      </c>
      <c r="B40" s="122" t="s">
        <v>468</v>
      </c>
      <c r="C40" s="125">
        <v>260879921.91</v>
      </c>
      <c r="D40" s="122" t="s">
        <v>469</v>
      </c>
      <c r="E40" s="122" t="s">
        <v>469</v>
      </c>
      <c r="F40" s="122" t="s">
        <v>469</v>
      </c>
      <c r="G40" s="122" t="s">
        <v>469</v>
      </c>
      <c r="H40" s="122" t="s">
        <v>469</v>
      </c>
      <c r="I40" s="125">
        <v>20358128.25</v>
      </c>
    </row>
    <row r="41" spans="1:9" ht="19.5" customHeight="1">
      <c r="A41" s="133" t="s">
        <v>470</v>
      </c>
      <c r="B41" s="134" t="s">
        <v>470</v>
      </c>
      <c r="C41" s="134" t="s">
        <v>470</v>
      </c>
      <c r="D41" s="134" t="s">
        <v>470</v>
      </c>
      <c r="E41" s="134" t="s">
        <v>470</v>
      </c>
      <c r="F41" s="134" t="s">
        <v>470</v>
      </c>
      <c r="G41" s="134" t="s">
        <v>470</v>
      </c>
      <c r="H41" s="134" t="s">
        <v>470</v>
      </c>
      <c r="I41" s="134" t="s">
        <v>470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Q14"/>
  <sheetViews>
    <sheetView workbookViewId="0" topLeftCell="A1">
      <selection pane="topLeft" activeCell="J14" sqref="J14"/>
    </sheetView>
  </sheetViews>
  <sheetFormatPr defaultColWidth="8.88888888888889" defaultRowHeight="13.2"/>
  <cols>
    <col min="1" max="3" width="3.11111111111111" customWidth="1"/>
    <col min="4" max="4" width="37.3333333333333" customWidth="1"/>
    <col min="5" max="8" width="16" customWidth="1"/>
    <col min="9" max="10" width="17.1111111111111" customWidth="1"/>
    <col min="11" max="15" width="16" customWidth="1"/>
    <col min="16" max="16" width="17.1111111111111" customWidth="1"/>
    <col min="17" max="17" width="16" customWidth="1"/>
  </cols>
  <sheetData>
    <row r="1" spans="1:17" ht="27.75" customHeight="1">
      <c r="A1" s="113"/>
      <c r="B1" s="113"/>
      <c r="C1" s="113"/>
      <c r="D1" s="113"/>
      <c r="E1" s="113"/>
      <c r="F1" s="113"/>
      <c r="G1" s="113"/>
      <c r="H1" s="113"/>
      <c r="I1" s="114" t="s">
        <v>471</v>
      </c>
      <c r="J1" s="113"/>
      <c r="K1" s="113"/>
      <c r="L1" s="113"/>
      <c r="M1" s="113"/>
      <c r="N1" s="113"/>
      <c r="O1" s="113"/>
      <c r="P1" s="113"/>
      <c r="Q1" s="113"/>
    </row>
    <row r="2" spans="1:17" ht="15" customHeight="1">
      <c r="A2" s="113"/>
      <c r="B2" s="113"/>
      <c r="C2" s="113"/>
      <c r="D2" s="113"/>
      <c r="E2" s="113"/>
      <c r="F2" s="113"/>
      <c r="G2" s="113"/>
      <c r="H2" s="113"/>
      <c r="I2" s="113"/>
      <c r="J2" s="113"/>
      <c r="K2" s="113"/>
      <c r="L2" s="113"/>
      <c r="M2" s="113"/>
      <c r="N2" s="113"/>
      <c r="O2" s="113"/>
      <c r="P2" s="113"/>
      <c r="Q2" s="135" t="s">
        <v>472</v>
      </c>
    </row>
    <row r="3" spans="1:17" ht="15" customHeight="1">
      <c r="A3" s="116" t="s">
        <v>2</v>
      </c>
      <c r="B3" s="117"/>
      <c r="C3" s="117"/>
      <c r="D3" s="117"/>
      <c r="E3" s="117"/>
      <c r="F3" s="117"/>
      <c r="G3" s="117"/>
      <c r="H3" s="117"/>
      <c r="I3" s="117"/>
      <c r="J3" s="117"/>
      <c r="K3" s="117"/>
      <c r="L3" s="117"/>
      <c r="M3" s="117"/>
      <c r="N3" s="117"/>
      <c r="O3" s="117"/>
      <c r="P3" s="117"/>
      <c r="Q3" s="136" t="s">
        <v>3</v>
      </c>
    </row>
    <row r="4" spans="1:17" ht="19.5" customHeight="1">
      <c r="A4" s="129" t="s">
        <v>6</v>
      </c>
      <c r="B4" s="130" t="s">
        <v>6</v>
      </c>
      <c r="C4" s="130" t="s">
        <v>6</v>
      </c>
      <c r="D4" s="130" t="s">
        <v>6</v>
      </c>
      <c r="E4" s="131" t="s">
        <v>279</v>
      </c>
      <c r="F4" s="131" t="s">
        <v>279</v>
      </c>
      <c r="G4" s="131" t="s">
        <v>279</v>
      </c>
      <c r="H4" s="131" t="s">
        <v>280</v>
      </c>
      <c r="I4" s="131" t="s">
        <v>280</v>
      </c>
      <c r="J4" s="131" t="s">
        <v>280</v>
      </c>
      <c r="K4" s="131" t="s">
        <v>281</v>
      </c>
      <c r="L4" s="131" t="s">
        <v>281</v>
      </c>
      <c r="M4" s="131" t="s">
        <v>281</v>
      </c>
      <c r="N4" s="131" t="s">
        <v>107</v>
      </c>
      <c r="O4" s="131" t="s">
        <v>107</v>
      </c>
      <c r="P4" s="131" t="s">
        <v>107</v>
      </c>
      <c r="Q4" s="131" t="s">
        <v>107</v>
      </c>
    </row>
    <row r="5" spans="1:17" ht="19.5" customHeight="1">
      <c r="A5" s="132" t="s">
        <v>121</v>
      </c>
      <c r="B5" s="131" t="s">
        <v>121</v>
      </c>
      <c r="C5" s="131" t="s">
        <v>121</v>
      </c>
      <c r="D5" s="131" t="s">
        <v>122</v>
      </c>
      <c r="E5" s="131" t="s">
        <v>128</v>
      </c>
      <c r="F5" s="131" t="s">
        <v>282</v>
      </c>
      <c r="G5" s="131" t="s">
        <v>283</v>
      </c>
      <c r="H5" s="131" t="s">
        <v>128</v>
      </c>
      <c r="I5" s="131" t="s">
        <v>228</v>
      </c>
      <c r="J5" s="131" t="s">
        <v>229</v>
      </c>
      <c r="K5" s="131" t="s">
        <v>128</v>
      </c>
      <c r="L5" s="131" t="s">
        <v>228</v>
      </c>
      <c r="M5" s="131" t="s">
        <v>229</v>
      </c>
      <c r="N5" s="131" t="s">
        <v>128</v>
      </c>
      <c r="O5" s="131" t="s">
        <v>282</v>
      </c>
      <c r="P5" s="131" t="s">
        <v>283</v>
      </c>
      <c r="Q5" s="131" t="s">
        <v>283</v>
      </c>
    </row>
    <row r="6" spans="1:17" ht="19.5" customHeight="1">
      <c r="A6" s="132" t="s">
        <v>121</v>
      </c>
      <c r="B6" s="131" t="s">
        <v>121</v>
      </c>
      <c r="C6" s="131" t="s">
        <v>121</v>
      </c>
      <c r="D6" s="131" t="s">
        <v>122</v>
      </c>
      <c r="E6" s="131" t="s">
        <v>128</v>
      </c>
      <c r="F6" s="131" t="s">
        <v>282</v>
      </c>
      <c r="G6" s="131" t="s">
        <v>283</v>
      </c>
      <c r="H6" s="131" t="s">
        <v>128</v>
      </c>
      <c r="I6" s="131" t="s">
        <v>228</v>
      </c>
      <c r="J6" s="131" t="s">
        <v>229</v>
      </c>
      <c r="K6" s="131" t="s">
        <v>128</v>
      </c>
      <c r="L6" s="131" t="s">
        <v>228</v>
      </c>
      <c r="M6" s="131" t="s">
        <v>229</v>
      </c>
      <c r="N6" s="131" t="s">
        <v>128</v>
      </c>
      <c r="O6" s="131" t="s">
        <v>282</v>
      </c>
      <c r="P6" s="131" t="s">
        <v>284</v>
      </c>
      <c r="Q6" s="131" t="s">
        <v>285</v>
      </c>
    </row>
    <row r="7" spans="1:17" ht="19.5" customHeight="1">
      <c r="A7" s="132" t="s">
        <v>121</v>
      </c>
      <c r="B7" s="131" t="s">
        <v>121</v>
      </c>
      <c r="C7" s="131" t="s">
        <v>121</v>
      </c>
      <c r="D7" s="131" t="s">
        <v>122</v>
      </c>
      <c r="E7" s="131" t="s">
        <v>128</v>
      </c>
      <c r="F7" s="131" t="s">
        <v>282</v>
      </c>
      <c r="G7" s="131" t="s">
        <v>283</v>
      </c>
      <c r="H7" s="131" t="s">
        <v>128</v>
      </c>
      <c r="I7" s="131" t="s">
        <v>228</v>
      </c>
      <c r="J7" s="131" t="s">
        <v>229</v>
      </c>
      <c r="K7" s="131" t="s">
        <v>128</v>
      </c>
      <c r="L7" s="131" t="s">
        <v>228</v>
      </c>
      <c r="M7" s="131" t="s">
        <v>229</v>
      </c>
      <c r="N7" s="131" t="s">
        <v>128</v>
      </c>
      <c r="O7" s="131" t="s">
        <v>282</v>
      </c>
      <c r="P7" s="131" t="s">
        <v>284</v>
      </c>
      <c r="Q7" s="131" t="s">
        <v>285</v>
      </c>
    </row>
    <row r="8" spans="1:17" ht="19.5" customHeight="1">
      <c r="A8" s="132" t="s">
        <v>125</v>
      </c>
      <c r="B8" s="131" t="s">
        <v>126</v>
      </c>
      <c r="C8" s="131" t="s">
        <v>127</v>
      </c>
      <c r="D8" s="130" t="s">
        <v>10</v>
      </c>
      <c r="E8" s="122" t="s">
        <v>11</v>
      </c>
      <c r="F8" s="122" t="s">
        <v>12</v>
      </c>
      <c r="G8" s="122" t="s">
        <v>20</v>
      </c>
      <c r="H8" s="122" t="s">
        <v>24</v>
      </c>
      <c r="I8" s="122" t="s">
        <v>28</v>
      </c>
      <c r="J8" s="122" t="s">
        <v>32</v>
      </c>
      <c r="K8" s="122" t="s">
        <v>36</v>
      </c>
      <c r="L8" s="122" t="s">
        <v>40</v>
      </c>
      <c r="M8" s="122" t="s">
        <v>43</v>
      </c>
      <c r="N8" s="122" t="s">
        <v>46</v>
      </c>
      <c r="O8" s="122" t="s">
        <v>49</v>
      </c>
      <c r="P8" s="122" t="s">
        <v>52</v>
      </c>
      <c r="Q8" s="122" t="s">
        <v>55</v>
      </c>
    </row>
    <row r="9" spans="1:17" ht="19.5" customHeight="1">
      <c r="A9" s="132" t="s">
        <v>125</v>
      </c>
      <c r="B9" s="131" t="s">
        <v>126</v>
      </c>
      <c r="C9" s="131" t="s">
        <v>127</v>
      </c>
      <c r="D9" s="131" t="s">
        <v>128</v>
      </c>
      <c r="E9" s="125"/>
      <c r="F9" s="125"/>
      <c r="G9" s="125"/>
      <c r="H9" s="125"/>
      <c r="I9" s="125"/>
      <c r="J9" s="125"/>
      <c r="K9" s="125"/>
      <c r="L9" s="125"/>
      <c r="M9" s="125"/>
      <c r="N9" s="125"/>
      <c r="O9" s="125"/>
      <c r="P9" s="125"/>
      <c r="Q9" s="125"/>
    </row>
    <row r="10" spans="1:17" ht="19.5" customHeight="1">
      <c r="A10" s="133" t="s">
        <v>183</v>
      </c>
      <c r="B10" s="134" t="s">
        <v>183</v>
      </c>
      <c r="C10" s="134" t="s">
        <v>183</v>
      </c>
      <c r="D10" s="134" t="s">
        <v>184</v>
      </c>
      <c r="E10" s="125"/>
      <c r="F10" s="125"/>
      <c r="G10" s="125"/>
      <c r="H10" s="125"/>
      <c r="I10" s="125"/>
      <c r="J10" s="125"/>
      <c r="K10" s="125"/>
      <c r="L10" s="125"/>
      <c r="M10" s="125"/>
      <c r="N10" s="125"/>
      <c r="O10" s="125"/>
      <c r="P10" s="125"/>
      <c r="Q10" s="125"/>
    </row>
    <row r="11" spans="1:17" ht="19.5" customHeight="1">
      <c r="A11" s="133" t="s">
        <v>473</v>
      </c>
      <c r="B11" s="134" t="s">
        <v>473</v>
      </c>
      <c r="C11" s="134" t="s">
        <v>473</v>
      </c>
      <c r="D11" s="134" t="s">
        <v>474</v>
      </c>
      <c r="E11" s="125"/>
      <c r="F11" s="125"/>
      <c r="G11" s="125"/>
      <c r="H11" s="125"/>
      <c r="I11" s="125"/>
      <c r="J11" s="125"/>
      <c r="K11" s="125"/>
      <c r="L11" s="125"/>
      <c r="M11" s="125"/>
      <c r="N11" s="125"/>
      <c r="O11" s="125"/>
      <c r="P11" s="125"/>
      <c r="Q11" s="125"/>
    </row>
    <row r="12" spans="1:17" ht="19.5" customHeight="1">
      <c r="A12" s="133" t="s">
        <v>475</v>
      </c>
      <c r="B12" s="134" t="s">
        <v>475</v>
      </c>
      <c r="C12" s="134" t="s">
        <v>475</v>
      </c>
      <c r="D12" s="134" t="s">
        <v>476</v>
      </c>
      <c r="E12" s="125"/>
      <c r="F12" s="125"/>
      <c r="G12" s="125"/>
      <c r="H12" s="125"/>
      <c r="I12" s="125"/>
      <c r="J12" s="125"/>
      <c r="K12" s="125"/>
      <c r="L12" s="125"/>
      <c r="M12" s="125"/>
      <c r="N12" s="125"/>
      <c r="O12" s="125"/>
      <c r="P12" s="125"/>
      <c r="Q12" s="125"/>
    </row>
    <row r="13" spans="1:17" ht="19.5" customHeight="1">
      <c r="A13" s="133" t="s">
        <v>477</v>
      </c>
      <c r="B13" s="134" t="s">
        <v>478</v>
      </c>
      <c r="C13" s="134" t="s">
        <v>478</v>
      </c>
      <c r="D13" s="134" t="s">
        <v>478</v>
      </c>
      <c r="E13" s="134" t="s">
        <v>478</v>
      </c>
      <c r="F13" s="134" t="s">
        <v>478</v>
      </c>
      <c r="G13" s="134" t="s">
        <v>478</v>
      </c>
      <c r="H13" s="134" t="s">
        <v>478</v>
      </c>
      <c r="I13" s="134" t="s">
        <v>478</v>
      </c>
      <c r="J13" s="134" t="s">
        <v>478</v>
      </c>
      <c r="K13" s="134" t="s">
        <v>478</v>
      </c>
      <c r="L13" s="134" t="s">
        <v>478</v>
      </c>
      <c r="M13" s="134" t="s">
        <v>478</v>
      </c>
      <c r="N13" s="134" t="s">
        <v>478</v>
      </c>
      <c r="O13" s="134" t="s">
        <v>478</v>
      </c>
      <c r="P13" s="134" t="s">
        <v>478</v>
      </c>
      <c r="Q13" s="134" t="s">
        <v>478</v>
      </c>
    </row>
  </sheetData>
  <mergeCells count="28">
    <mergeCell ref="A4:D4"/>
    <mergeCell ref="E4:G4"/>
    <mergeCell ref="H4:J4"/>
    <mergeCell ref="K4:M4"/>
    <mergeCell ref="N4:Q4"/>
    <mergeCell ref="P5:Q5"/>
    <mergeCell ref="A10:C10"/>
    <mergeCell ref="A11:C11"/>
    <mergeCell ref="A12:C12"/>
    <mergeCell ref="A13:Q13"/>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J12"/>
  <sheetViews>
    <sheetView workbookViewId="0" topLeftCell="A1">
      <selection pane="topLeft" activeCell="I21" sqref="I21"/>
    </sheetView>
  </sheetViews>
  <sheetFormatPr defaultColWidth="8.88888888888889" defaultRowHeight="13.2"/>
  <cols>
    <col min="1" max="3" width="3.11111111111111" customWidth="1"/>
    <col min="4" max="4" width="37.3333333333333" customWidth="1"/>
    <col min="5" max="9" width="16" customWidth="1"/>
    <col min="10" max="10" width="17.1111111111111" customWidth="1"/>
  </cols>
  <sheetData>
    <row r="1" spans="1:10" ht="27.75" customHeight="1">
      <c r="A1" s="113"/>
      <c r="B1" s="113"/>
      <c r="C1" s="113"/>
      <c r="D1" s="113"/>
      <c r="E1" s="114" t="s">
        <v>479</v>
      </c>
      <c r="F1" s="113"/>
      <c r="G1" s="113"/>
      <c r="H1" s="113"/>
      <c r="I1" s="113"/>
      <c r="J1" s="113"/>
    </row>
    <row r="2" spans="1:10" ht="15" customHeight="1">
      <c r="A2" s="113"/>
      <c r="B2" s="113"/>
      <c r="C2" s="113"/>
      <c r="D2" s="113"/>
      <c r="E2" s="113"/>
      <c r="F2" s="113"/>
      <c r="G2" s="113"/>
      <c r="H2" s="113"/>
      <c r="I2" s="113"/>
      <c r="J2" s="135" t="s">
        <v>480</v>
      </c>
    </row>
    <row r="3" spans="1:10" ht="15" customHeight="1">
      <c r="A3" s="116" t="s">
        <v>2</v>
      </c>
      <c r="B3" s="117"/>
      <c r="C3" s="117"/>
      <c r="D3" s="117"/>
      <c r="E3" s="117"/>
      <c r="F3" s="117"/>
      <c r="G3" s="117"/>
      <c r="H3" s="117"/>
      <c r="I3" s="117"/>
      <c r="J3" s="136" t="s">
        <v>3</v>
      </c>
    </row>
    <row r="4" spans="1:10" ht="19.5" customHeight="1">
      <c r="A4" s="129" t="s">
        <v>6</v>
      </c>
      <c r="B4" s="130" t="s">
        <v>6</v>
      </c>
      <c r="C4" s="130" t="s">
        <v>6</v>
      </c>
      <c r="D4" s="130" t="s">
        <v>6</v>
      </c>
      <c r="E4" s="131" t="s">
        <v>279</v>
      </c>
      <c r="F4" s="131" t="s">
        <v>280</v>
      </c>
      <c r="G4" s="131" t="s">
        <v>281</v>
      </c>
      <c r="H4" s="131" t="s">
        <v>107</v>
      </c>
      <c r="I4" s="131" t="s">
        <v>107</v>
      </c>
      <c r="J4" s="131" t="s">
        <v>107</v>
      </c>
    </row>
    <row r="5" spans="1:10" ht="19.5" customHeight="1">
      <c r="A5" s="132" t="s">
        <v>121</v>
      </c>
      <c r="B5" s="131" t="s">
        <v>121</v>
      </c>
      <c r="C5" s="131" t="s">
        <v>121</v>
      </c>
      <c r="D5" s="131" t="s">
        <v>122</v>
      </c>
      <c r="E5" s="131" t="s">
        <v>279</v>
      </c>
      <c r="F5" s="131" t="s">
        <v>280</v>
      </c>
      <c r="G5" s="131" t="s">
        <v>281</v>
      </c>
      <c r="H5" s="131" t="s">
        <v>128</v>
      </c>
      <c r="I5" s="131" t="s">
        <v>481</v>
      </c>
      <c r="J5" s="120" t="s">
        <v>482</v>
      </c>
    </row>
    <row r="6" spans="1:10" ht="19.5" customHeight="1">
      <c r="A6" s="132" t="s">
        <v>121</v>
      </c>
      <c r="B6" s="131" t="s">
        <v>121</v>
      </c>
      <c r="C6" s="131" t="s">
        <v>121</v>
      </c>
      <c r="D6" s="131" t="s">
        <v>122</v>
      </c>
      <c r="E6" s="131" t="s">
        <v>279</v>
      </c>
      <c r="F6" s="131" t="s">
        <v>280</v>
      </c>
      <c r="G6" s="131" t="s">
        <v>281</v>
      </c>
      <c r="H6" s="131" t="s">
        <v>128</v>
      </c>
      <c r="I6" s="131" t="s">
        <v>481</v>
      </c>
      <c r="J6" s="120" t="s">
        <v>482</v>
      </c>
    </row>
    <row r="7" spans="1:10" ht="19.5" customHeight="1">
      <c r="A7" s="132" t="s">
        <v>121</v>
      </c>
      <c r="B7" s="131" t="s">
        <v>121</v>
      </c>
      <c r="C7" s="131" t="s">
        <v>121</v>
      </c>
      <c r="D7" s="131" t="s">
        <v>122</v>
      </c>
      <c r="E7" s="131" t="s">
        <v>279</v>
      </c>
      <c r="F7" s="131" t="s">
        <v>280</v>
      </c>
      <c r="G7" s="131" t="s">
        <v>281</v>
      </c>
      <c r="H7" s="131" t="s">
        <v>128</v>
      </c>
      <c r="I7" s="131" t="s">
        <v>481</v>
      </c>
      <c r="J7" s="120" t="s">
        <v>482</v>
      </c>
    </row>
    <row r="8" spans="1:10" ht="19.5" customHeight="1">
      <c r="A8" s="132" t="s">
        <v>125</v>
      </c>
      <c r="B8" s="131" t="s">
        <v>126</v>
      </c>
      <c r="C8" s="131" t="s">
        <v>127</v>
      </c>
      <c r="D8" s="130" t="s">
        <v>10</v>
      </c>
      <c r="E8" s="122" t="s">
        <v>11</v>
      </c>
      <c r="F8" s="122" t="s">
        <v>12</v>
      </c>
      <c r="G8" s="122" t="s">
        <v>20</v>
      </c>
      <c r="H8" s="122" t="s">
        <v>24</v>
      </c>
      <c r="I8" s="122" t="s">
        <v>28</v>
      </c>
      <c r="J8" s="122" t="s">
        <v>32</v>
      </c>
    </row>
    <row r="9" spans="1:10" ht="19.5" customHeight="1">
      <c r="A9" s="132" t="s">
        <v>125</v>
      </c>
      <c r="B9" s="131" t="s">
        <v>126</v>
      </c>
      <c r="C9" s="131" t="s">
        <v>127</v>
      </c>
      <c r="D9" s="131" t="s">
        <v>128</v>
      </c>
      <c r="E9" s="125"/>
      <c r="F9" s="125"/>
      <c r="G9" s="125"/>
      <c r="H9" s="125"/>
      <c r="I9" s="125"/>
      <c r="J9" s="125"/>
    </row>
    <row r="10" spans="1:10" ht="19.5" customHeight="1">
      <c r="A10" s="133"/>
      <c r="B10" s="134"/>
      <c r="C10" s="134"/>
      <c r="D10" s="134"/>
      <c r="E10" s="125"/>
      <c r="F10" s="125"/>
      <c r="G10" s="125"/>
      <c r="H10" s="125"/>
      <c r="I10" s="125"/>
      <c r="J10" s="125"/>
    </row>
    <row r="11" spans="1:10" ht="19.5" customHeight="1">
      <c r="A11" s="133" t="s">
        <v>483</v>
      </c>
      <c r="B11" s="134" t="s">
        <v>484</v>
      </c>
      <c r="C11" s="134" t="s">
        <v>484</v>
      </c>
      <c r="D11" s="134" t="s">
        <v>484</v>
      </c>
      <c r="E11" s="134" t="s">
        <v>484</v>
      </c>
      <c r="F11" s="134" t="s">
        <v>484</v>
      </c>
      <c r="G11" s="134" t="s">
        <v>484</v>
      </c>
      <c r="H11" s="134" t="s">
        <v>484</v>
      </c>
      <c r="I11" s="134" t="s">
        <v>484</v>
      </c>
      <c r="J11" s="134" t="s">
        <v>484</v>
      </c>
    </row>
  </sheetData>
  <mergeCells count="15">
    <mergeCell ref="A4:D4"/>
    <mergeCell ref="H4:J4"/>
    <mergeCell ref="A10:C10"/>
    <mergeCell ref="A11:J11"/>
    <mergeCell ref="A8:A9"/>
    <mergeCell ref="B8:B9"/>
    <mergeCell ref="C8:C9"/>
    <mergeCell ref="D5:D7"/>
    <mergeCell ref="E4:E7"/>
    <mergeCell ref="F4:F7"/>
    <mergeCell ref="G4:G7"/>
    <mergeCell ref="H5:H7"/>
    <mergeCell ref="I5:I7"/>
    <mergeCell ref="J5:J7"/>
    <mergeCell ref="A5:C7"/>
  </mergeCells>
  <pageMargins left="0.75" right="0.75" top="1" bottom="1" header="0.5" footer="0.5"/>
  <pageSetup horizontalDpi="300" verticalDpi="300" orientation="landscape"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32"/>
  <sheetViews>
    <sheetView workbookViewId="0" topLeftCell="A22">
      <selection pane="topLeft" activeCell="H36" sqref="H36"/>
    </sheetView>
  </sheetViews>
  <sheetFormatPr defaultColWidth="8.88888888888889" defaultRowHeight="13.2" outlineLevelCol="3"/>
  <cols>
    <col min="1" max="1" width="42.7777777777778" customWidth="1"/>
    <col min="2" max="2" width="5.44444444444444" customWidth="1"/>
    <col min="3" max="4" width="37.3333333333333" customWidth="1"/>
  </cols>
  <sheetData>
    <row r="1" spans="1:4" ht="27.75" customHeight="1">
      <c r="A1" s="113"/>
      <c r="B1" s="114" t="s">
        <v>485</v>
      </c>
      <c r="C1" s="113"/>
      <c r="D1" s="113"/>
    </row>
    <row r="2" spans="1:4" ht="11.25" customHeight="1">
      <c r="A2" s="113"/>
      <c r="B2" s="113"/>
      <c r="C2" s="113"/>
      <c r="D2" s="115" t="s">
        <v>486</v>
      </c>
    </row>
    <row r="3" spans="1:4" ht="11.25" customHeight="1">
      <c r="A3" s="116" t="s">
        <v>2</v>
      </c>
      <c r="B3" s="117"/>
      <c r="C3" s="117"/>
      <c r="D3" s="118" t="s">
        <v>3</v>
      </c>
    </row>
    <row r="4" spans="1:4" ht="19.5" customHeight="1">
      <c r="A4" s="119" t="s">
        <v>487</v>
      </c>
      <c r="B4" s="120" t="s">
        <v>7</v>
      </c>
      <c r="C4" s="120" t="s">
        <v>488</v>
      </c>
      <c r="D4" s="120" t="s">
        <v>489</v>
      </c>
    </row>
    <row r="5" spans="1:4" ht="19.5" customHeight="1">
      <c r="A5" s="119" t="s">
        <v>490</v>
      </c>
      <c r="B5" s="120" t="s">
        <v>7</v>
      </c>
      <c r="C5" s="120" t="s">
        <v>11</v>
      </c>
      <c r="D5" s="120" t="s">
        <v>12</v>
      </c>
    </row>
    <row r="6" spans="1:4" ht="19.5" customHeight="1">
      <c r="A6" s="121" t="s">
        <v>491</v>
      </c>
      <c r="B6" s="120" t="s">
        <v>11</v>
      </c>
      <c r="C6" s="122" t="s">
        <v>492</v>
      </c>
      <c r="D6" s="122" t="s">
        <v>492</v>
      </c>
    </row>
    <row r="7" spans="1:4" ht="19.5" customHeight="1">
      <c r="A7" s="123" t="s">
        <v>493</v>
      </c>
      <c r="B7" s="120" t="s">
        <v>12</v>
      </c>
      <c r="C7" s="124">
        <v>4833300</v>
      </c>
      <c r="D7" s="125">
        <v>2325835.24</v>
      </c>
    </row>
    <row r="8" spans="1:4" ht="19.5" customHeight="1">
      <c r="A8" s="123" t="s">
        <v>494</v>
      </c>
      <c r="B8" s="120" t="s">
        <v>20</v>
      </c>
      <c r="C8" s="124">
        <v>97000</v>
      </c>
      <c r="D8" s="125"/>
    </row>
    <row r="9" spans="1:4" ht="19.5" customHeight="1">
      <c r="A9" s="123" t="s">
        <v>495</v>
      </c>
      <c r="B9" s="120" t="s">
        <v>24</v>
      </c>
      <c r="C9" s="124">
        <v>4007100</v>
      </c>
      <c r="D9" s="125">
        <v>2257942.24</v>
      </c>
    </row>
    <row r="10" spans="1:4" ht="19.5" customHeight="1">
      <c r="A10" s="123" t="s">
        <v>496</v>
      </c>
      <c r="B10" s="120" t="s">
        <v>28</v>
      </c>
      <c r="C10" s="124"/>
      <c r="D10" s="125"/>
    </row>
    <row r="11" spans="1:4" ht="19.5" customHeight="1">
      <c r="A11" s="123" t="s">
        <v>497</v>
      </c>
      <c r="B11" s="120" t="s">
        <v>32</v>
      </c>
      <c r="C11" s="124">
        <v>4007100</v>
      </c>
      <c r="D11" s="125">
        <v>2257942.24</v>
      </c>
    </row>
    <row r="12" spans="1:4" ht="19.5" customHeight="1">
      <c r="A12" s="123" t="s">
        <v>498</v>
      </c>
      <c r="B12" s="120" t="s">
        <v>36</v>
      </c>
      <c r="C12" s="124">
        <v>729200</v>
      </c>
      <c r="D12" s="125">
        <v>67893</v>
      </c>
    </row>
    <row r="13" spans="1:4" ht="19.5" customHeight="1">
      <c r="A13" s="123" t="s">
        <v>499</v>
      </c>
      <c r="B13" s="120" t="s">
        <v>40</v>
      </c>
      <c r="C13" s="122" t="s">
        <v>492</v>
      </c>
      <c r="D13" s="125">
        <v>67893</v>
      </c>
    </row>
    <row r="14" spans="1:4" ht="19.5" customHeight="1">
      <c r="A14" s="123" t="s">
        <v>500</v>
      </c>
      <c r="B14" s="120" t="s">
        <v>43</v>
      </c>
      <c r="C14" s="122" t="s">
        <v>492</v>
      </c>
      <c r="D14" s="125"/>
    </row>
    <row r="15" spans="1:4" ht="19.5" customHeight="1">
      <c r="A15" s="123" t="s">
        <v>501</v>
      </c>
      <c r="B15" s="120" t="s">
        <v>46</v>
      </c>
      <c r="C15" s="122" t="s">
        <v>492</v>
      </c>
      <c r="D15" s="125"/>
    </row>
    <row r="16" spans="1:4" ht="19.5" customHeight="1">
      <c r="A16" s="123" t="s">
        <v>502</v>
      </c>
      <c r="B16" s="120" t="s">
        <v>49</v>
      </c>
      <c r="C16" s="122" t="s">
        <v>492</v>
      </c>
      <c r="D16" s="122" t="s">
        <v>492</v>
      </c>
    </row>
    <row r="17" spans="1:4" ht="19.5" customHeight="1">
      <c r="A17" s="123" t="s">
        <v>503</v>
      </c>
      <c r="B17" s="120" t="s">
        <v>52</v>
      </c>
      <c r="C17" s="122" t="s">
        <v>492</v>
      </c>
      <c r="D17" s="126"/>
    </row>
    <row r="18" spans="1:4" ht="19.5" customHeight="1">
      <c r="A18" s="123" t="s">
        <v>504</v>
      </c>
      <c r="B18" s="120" t="s">
        <v>55</v>
      </c>
      <c r="C18" s="122" t="s">
        <v>492</v>
      </c>
      <c r="D18" s="126"/>
    </row>
    <row r="19" spans="1:4" ht="19.5" customHeight="1">
      <c r="A19" s="123" t="s">
        <v>505</v>
      </c>
      <c r="B19" s="120" t="s">
        <v>58</v>
      </c>
      <c r="C19" s="122" t="s">
        <v>492</v>
      </c>
      <c r="D19" s="126"/>
    </row>
    <row r="20" spans="1:4" ht="19.5" customHeight="1">
      <c r="A20" s="123" t="s">
        <v>506</v>
      </c>
      <c r="B20" s="120" t="s">
        <v>61</v>
      </c>
      <c r="C20" s="122" t="s">
        <v>492</v>
      </c>
      <c r="D20" s="126">
        <v>82</v>
      </c>
    </row>
    <row r="21" spans="1:4" ht="19.5" customHeight="1">
      <c r="A21" s="123" t="s">
        <v>507</v>
      </c>
      <c r="B21" s="120" t="s">
        <v>64</v>
      </c>
      <c r="C21" s="122" t="s">
        <v>492</v>
      </c>
      <c r="D21" s="126">
        <v>123</v>
      </c>
    </row>
    <row r="22" spans="1:4" ht="19.5" customHeight="1">
      <c r="A22" s="123" t="s">
        <v>508</v>
      </c>
      <c r="B22" s="120" t="s">
        <v>67</v>
      </c>
      <c r="C22" s="122" t="s">
        <v>492</v>
      </c>
      <c r="D22" s="126"/>
    </row>
    <row r="23" spans="1:4" ht="19.5" customHeight="1">
      <c r="A23" s="123" t="s">
        <v>509</v>
      </c>
      <c r="B23" s="120" t="s">
        <v>70</v>
      </c>
      <c r="C23" s="122" t="s">
        <v>492</v>
      </c>
      <c r="D23" s="126">
        <v>820</v>
      </c>
    </row>
    <row r="24" spans="1:4" ht="19.5" customHeight="1">
      <c r="A24" s="123" t="s">
        <v>510</v>
      </c>
      <c r="B24" s="120" t="s">
        <v>73</v>
      </c>
      <c r="C24" s="122" t="s">
        <v>492</v>
      </c>
      <c r="D24" s="126"/>
    </row>
    <row r="25" spans="1:4" ht="19.5" customHeight="1">
      <c r="A25" s="123" t="s">
        <v>511</v>
      </c>
      <c r="B25" s="120" t="s">
        <v>76</v>
      </c>
      <c r="C25" s="122" t="s">
        <v>492</v>
      </c>
      <c r="D25" s="126"/>
    </row>
    <row r="26" spans="1:4" ht="19.5" customHeight="1">
      <c r="A26" s="123" t="s">
        <v>512</v>
      </c>
      <c r="B26" s="120" t="s">
        <v>79</v>
      </c>
      <c r="C26" s="122" t="s">
        <v>492</v>
      </c>
      <c r="D26" s="126"/>
    </row>
    <row r="27" spans="1:4" ht="19.5" customHeight="1">
      <c r="A27" s="121" t="s">
        <v>513</v>
      </c>
      <c r="B27" s="120" t="s">
        <v>82</v>
      </c>
      <c r="C27" s="122" t="s">
        <v>492</v>
      </c>
      <c r="D27" s="125">
        <v>5165738.05</v>
      </c>
    </row>
    <row r="28" spans="1:4" ht="19.5" customHeight="1">
      <c r="A28" s="123" t="s">
        <v>514</v>
      </c>
      <c r="B28" s="120" t="s">
        <v>85</v>
      </c>
      <c r="C28" s="122" t="s">
        <v>492</v>
      </c>
      <c r="D28" s="125">
        <v>4588152.05</v>
      </c>
    </row>
    <row r="29" spans="1:4" ht="19.5" customHeight="1">
      <c r="A29" s="123" t="s">
        <v>515</v>
      </c>
      <c r="B29" s="120" t="s">
        <v>88</v>
      </c>
      <c r="C29" s="122" t="s">
        <v>492</v>
      </c>
      <c r="D29" s="125">
        <v>577586</v>
      </c>
    </row>
    <row r="30" spans="1:4" ht="59.25" customHeight="1">
      <c r="A30" s="127" t="s">
        <v>516</v>
      </c>
      <c r="B30" s="128" t="s">
        <v>516</v>
      </c>
      <c r="C30" s="128" t="s">
        <v>516</v>
      </c>
      <c r="D30" s="128" t="s">
        <v>516</v>
      </c>
    </row>
    <row r="31" spans="1:4" ht="39" customHeight="1">
      <c r="A31" s="127" t="s">
        <v>517</v>
      </c>
      <c r="B31" s="128" t="s">
        <v>518</v>
      </c>
      <c r="C31" s="128" t="s">
        <v>518</v>
      </c>
      <c r="D31" s="128" t="s">
        <v>518</v>
      </c>
    </row>
  </sheetData>
  <mergeCells count="3">
    <mergeCell ref="A30:D30"/>
    <mergeCell ref="A31:D31"/>
    <mergeCell ref="B4:B5"/>
  </mergeCells>
  <pageMargins left="0.75" right="0.75" top="1" bottom="1" header="0.5" footer="0.5"/>
  <pageSetup horizontalDpi="300" verticalDpi="300" orientation="landscape"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16"/>
  <sheetViews>
    <sheetView workbookViewId="0" topLeftCell="A1">
      <selection pane="topLeft" activeCell="A1" sqref="A1:XFD1048576"/>
    </sheetView>
  </sheetViews>
  <sheetFormatPr defaultColWidth="8.88888888888889" defaultRowHeight="13.2" outlineLevelCol="3"/>
  <cols>
    <col min="1" max="1" width="10.7777777777778" style="1" customWidth="1"/>
    <col min="2" max="2" width="17.8888888888889" style="1" customWidth="1"/>
    <col min="3" max="3" width="12.5555555555556" style="1" customWidth="1"/>
    <col min="4" max="4" width="167.222222222222" style="1" customWidth="1"/>
    <col min="5" max="16384" width="8.88888888888889" style="1"/>
  </cols>
  <sheetData>
    <row r="1" spans="1:4" s="1" customFormat="1" ht="30" customHeight="1">
      <c r="A1" s="112" t="s">
        <v>519</v>
      </c>
      <c r="B1" s="112"/>
      <c r="C1" s="112"/>
      <c r="D1" s="112"/>
    </row>
    <row r="2" spans="1:4" s="1" customFormat="1" ht="13.5" customHeight="1">
      <c r="A2" s="4" t="s">
        <v>2</v>
      </c>
      <c r="B2" s="5"/>
      <c r="C2" s="5"/>
      <c r="D2" s="51" t="s">
        <v>520</v>
      </c>
    </row>
    <row r="3" spans="1:4" s="1" customFormat="1" ht="181" customHeight="1">
      <c r="A3" s="108" t="s">
        <v>521</v>
      </c>
      <c r="B3" s="55" t="s">
        <v>522</v>
      </c>
      <c r="C3" s="55"/>
      <c r="D3" s="65" t="s">
        <v>523</v>
      </c>
    </row>
    <row r="4" spans="1:4" s="1" customFormat="1" ht="166" customHeight="1">
      <c r="A4" s="108"/>
      <c r="B4" s="55" t="s">
        <v>524</v>
      </c>
      <c r="C4" s="55"/>
      <c r="D4" s="65" t="s">
        <v>525</v>
      </c>
    </row>
    <row r="5" spans="1:4" s="1" customFormat="1" ht="150" customHeight="1">
      <c r="A5" s="108"/>
      <c r="B5" s="55" t="s">
        <v>526</v>
      </c>
      <c r="C5" s="55"/>
      <c r="D5" s="65" t="s">
        <v>527</v>
      </c>
    </row>
    <row r="6" spans="1:4" s="1" customFormat="1" ht="154" customHeight="1">
      <c r="A6" s="108"/>
      <c r="B6" s="55" t="s">
        <v>528</v>
      </c>
      <c r="C6" s="55"/>
      <c r="D6" s="65" t="s">
        <v>529</v>
      </c>
    </row>
    <row r="7" spans="1:4" s="1" customFormat="1" ht="55" customHeight="1">
      <c r="A7" s="108"/>
      <c r="B7" s="55" t="s">
        <v>530</v>
      </c>
      <c r="C7" s="55"/>
      <c r="D7" s="65" t="s">
        <v>531</v>
      </c>
    </row>
    <row r="8" spans="1:4" s="1" customFormat="1" ht="42" customHeight="1">
      <c r="A8" s="108" t="s">
        <v>532</v>
      </c>
      <c r="B8" s="55" t="s">
        <v>533</v>
      </c>
      <c r="C8" s="55"/>
      <c r="D8" s="65" t="s">
        <v>534</v>
      </c>
    </row>
    <row r="9" spans="1:4" s="1" customFormat="1" ht="58" customHeight="1">
      <c r="A9" s="108"/>
      <c r="B9" s="55" t="s">
        <v>535</v>
      </c>
      <c r="C9" s="8" t="s">
        <v>536</v>
      </c>
      <c r="D9" s="65" t="s">
        <v>537</v>
      </c>
    </row>
    <row r="10" spans="1:4" s="1" customFormat="1" ht="71" customHeight="1">
      <c r="A10" s="108"/>
      <c r="B10" s="55"/>
      <c r="C10" s="8" t="s">
        <v>538</v>
      </c>
      <c r="D10" s="65" t="s">
        <v>539</v>
      </c>
    </row>
    <row r="11" spans="1:4" s="1" customFormat="1" ht="123" customHeight="1">
      <c r="A11" s="94" t="s">
        <v>540</v>
      </c>
      <c r="B11" s="55"/>
      <c r="C11" s="55"/>
      <c r="D11" s="65" t="s">
        <v>541</v>
      </c>
    </row>
    <row r="12" spans="1:4" s="1" customFormat="1" ht="182" customHeight="1">
      <c r="A12" s="94" t="s">
        <v>542</v>
      </c>
      <c r="B12" s="55"/>
      <c r="C12" s="55"/>
      <c r="D12" s="65" t="s">
        <v>543</v>
      </c>
    </row>
    <row r="13" spans="1:4" s="1" customFormat="1" ht="137" customHeight="1">
      <c r="A13" s="94" t="s">
        <v>544</v>
      </c>
      <c r="B13" s="55"/>
      <c r="C13" s="55"/>
      <c r="D13" s="65" t="s">
        <v>545</v>
      </c>
    </row>
    <row r="14" spans="1:4" s="1" customFormat="1" ht="121" customHeight="1">
      <c r="A14" s="94" t="s">
        <v>546</v>
      </c>
      <c r="B14" s="55"/>
      <c r="C14" s="55"/>
      <c r="D14" s="65" t="s">
        <v>547</v>
      </c>
    </row>
    <row r="15" spans="1:4" s="1" customFormat="1" ht="24" customHeight="1">
      <c r="A15" s="94" t="s">
        <v>548</v>
      </c>
      <c r="B15" s="55"/>
      <c r="C15" s="55"/>
      <c r="D15" s="55" t="s">
        <v>549</v>
      </c>
    </row>
  </sheetData>
  <mergeCells count="15">
    <mergeCell ref="A1:D1"/>
    <mergeCell ref="B3:C3"/>
    <mergeCell ref="B4:C4"/>
    <mergeCell ref="B5:C5"/>
    <mergeCell ref="B6:C6"/>
    <mergeCell ref="B7:C7"/>
    <mergeCell ref="B8:C8"/>
    <mergeCell ref="A11:C11"/>
    <mergeCell ref="A12:C12"/>
    <mergeCell ref="A13:C13"/>
    <mergeCell ref="A14:C14"/>
    <mergeCell ref="A15:C15"/>
    <mergeCell ref="A3:A7"/>
    <mergeCell ref="A8:A10"/>
    <mergeCell ref="B9:B10"/>
  </mergeCells>
  <pageMargins left="0.75" right="0.75" top="1" bottom="1" header="0.5" footer="0.5"/>
  <pageSetup horizontalDpi="300" verticalDpi="300" orientation="landscape" paperSize="1" scale="32"/>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I87"/>
  <sheetViews>
    <sheetView workbookViewId="0" topLeftCell="A1">
      <selection pane="topLeft" activeCell="C8" sqref="C8:H9"/>
    </sheetView>
  </sheetViews>
  <sheetFormatPr defaultColWidth="8.88888888888889" defaultRowHeight="13.2"/>
  <cols>
    <col min="1" max="1" width="11" style="1" customWidth="1"/>
    <col min="2" max="2" width="14.5555555555556" style="1" customWidth="1"/>
    <col min="3" max="3" width="73.5555555555556" style="1" customWidth="1"/>
    <col min="4" max="7" width="16" style="1" customWidth="1"/>
    <col min="8" max="8" width="31.2222222222222" style="1" customWidth="1"/>
    <col min="9" max="9" width="16.5555555555556" style="1" customWidth="1"/>
    <col min="10" max="16384" width="8.88888888888889" style="1"/>
  </cols>
  <sheetData>
    <row r="1" spans="1:9" s="1" customFormat="1" ht="30" customHeight="1">
      <c r="A1" s="93"/>
      <c r="B1" s="2"/>
      <c r="C1" s="2"/>
      <c r="D1" s="2"/>
      <c r="E1" s="3" t="s">
        <v>550</v>
      </c>
      <c r="F1" s="2"/>
      <c r="G1" s="2"/>
      <c r="H1" s="2"/>
      <c r="I1" s="2"/>
    </row>
    <row r="2" spans="1:9" s="1" customFormat="1" ht="14.4" hidden="1">
      <c r="A2" s="93"/>
      <c r="B2" s="2"/>
      <c r="C2" s="2"/>
      <c r="D2" s="2"/>
      <c r="E2" s="2"/>
      <c r="F2" s="2"/>
      <c r="G2" s="2"/>
      <c r="H2" s="2"/>
      <c r="I2" s="2"/>
    </row>
    <row r="3" spans="1:9" s="1" customFormat="1" ht="13.5" customHeight="1">
      <c r="A3" s="4" t="s">
        <v>2</v>
      </c>
      <c r="B3" s="5"/>
      <c r="C3" s="5"/>
      <c r="D3" s="5"/>
      <c r="E3" s="6"/>
      <c r="F3" s="5"/>
      <c r="G3" s="5"/>
      <c r="H3" s="5"/>
      <c r="I3" s="51" t="s">
        <v>551</v>
      </c>
    </row>
    <row r="4" spans="1:9" s="1" customFormat="1" ht="19.5" customHeight="1">
      <c r="A4" s="7" t="s">
        <v>552</v>
      </c>
      <c r="B4" s="8" t="s">
        <v>553</v>
      </c>
      <c r="C4" s="8"/>
      <c r="D4" s="8"/>
      <c r="E4" s="8"/>
      <c r="F4" s="8"/>
      <c r="G4" s="8"/>
      <c r="H4" s="8"/>
      <c r="I4" s="8"/>
    </row>
    <row r="5" spans="1:9" s="1" customFormat="1" ht="19.5" customHeight="1">
      <c r="A5" s="7" t="s">
        <v>554</v>
      </c>
      <c r="B5" s="8"/>
      <c r="C5" s="8"/>
      <c r="D5" s="8"/>
      <c r="E5" s="8"/>
      <c r="F5" s="8"/>
      <c r="G5" s="8"/>
      <c r="H5" s="8" t="s">
        <v>555</v>
      </c>
      <c r="I5" s="8"/>
    </row>
    <row r="6" spans="1:9" s="1" customFormat="1" ht="33" customHeight="1">
      <c r="A6" s="94" t="s">
        <v>556</v>
      </c>
      <c r="B6" s="55" t="s">
        <v>557</v>
      </c>
      <c r="C6" s="95" t="s">
        <v>558</v>
      </c>
      <c r="D6" s="95"/>
      <c r="E6" s="95"/>
      <c r="F6" s="95"/>
      <c r="G6" s="95"/>
      <c r="H6" s="95"/>
      <c r="I6" s="106" t="s">
        <v>559</v>
      </c>
    </row>
    <row r="7" spans="1:9" s="1" customFormat="1" ht="33" customHeight="1">
      <c r="A7" s="94"/>
      <c r="B7" s="55"/>
      <c r="C7" s="95"/>
      <c r="D7" s="95"/>
      <c r="E7" s="95"/>
      <c r="F7" s="95"/>
      <c r="G7" s="95"/>
      <c r="H7" s="95"/>
      <c r="I7" s="94"/>
    </row>
    <row r="8" spans="1:9" s="1" customFormat="1" ht="73" customHeight="1">
      <c r="A8" s="94"/>
      <c r="B8" s="55" t="s">
        <v>560</v>
      </c>
      <c r="C8" s="95" t="s">
        <v>561</v>
      </c>
      <c r="D8" s="95"/>
      <c r="E8" s="95"/>
      <c r="F8" s="95"/>
      <c r="G8" s="95"/>
      <c r="H8" s="95"/>
      <c r="I8" s="107" t="s">
        <v>562</v>
      </c>
    </row>
    <row r="9" spans="1:9" s="1" customFormat="1" ht="81" customHeight="1">
      <c r="A9" s="94"/>
      <c r="B9" s="55"/>
      <c r="C9" s="95"/>
      <c r="D9" s="95"/>
      <c r="E9" s="95"/>
      <c r="F9" s="95"/>
      <c r="G9" s="95"/>
      <c r="H9" s="95"/>
      <c r="I9" s="108"/>
    </row>
    <row r="10" spans="1:9" s="1" customFormat="1" ht="19.5" customHeight="1">
      <c r="A10" s="96" t="s">
        <v>563</v>
      </c>
      <c r="B10" s="97"/>
      <c r="C10" s="97"/>
      <c r="D10" s="97"/>
      <c r="E10" s="97"/>
      <c r="F10" s="97"/>
      <c r="G10" s="97"/>
      <c r="H10" s="97"/>
      <c r="I10" s="97"/>
    </row>
    <row r="11" spans="1:9" s="1" customFormat="1" ht="19.5" customHeight="1">
      <c r="A11" s="7" t="s">
        <v>564</v>
      </c>
      <c r="B11" s="8" t="s">
        <v>565</v>
      </c>
      <c r="C11" s="8"/>
      <c r="D11" s="8"/>
      <c r="E11" s="8"/>
      <c r="F11" s="98" t="s">
        <v>566</v>
      </c>
      <c r="G11" s="98"/>
      <c r="H11" s="98"/>
      <c r="I11" s="98"/>
    </row>
    <row r="12" spans="1:9" s="1" customFormat="1" ht="136.2" customHeight="1">
      <c r="A12" s="7" t="s">
        <v>567</v>
      </c>
      <c r="B12" s="95" t="s">
        <v>568</v>
      </c>
      <c r="C12" s="95"/>
      <c r="D12" s="95"/>
      <c r="E12" s="95"/>
      <c r="F12" s="74" t="s">
        <v>569</v>
      </c>
      <c r="G12" s="99"/>
      <c r="H12" s="99"/>
      <c r="I12" s="109"/>
    </row>
    <row r="13" spans="1:9" s="1" customFormat="1" ht="107" customHeight="1">
      <c r="A13" s="7"/>
      <c r="B13" s="95"/>
      <c r="C13" s="95"/>
      <c r="D13" s="95"/>
      <c r="E13" s="95"/>
      <c r="F13" s="100"/>
      <c r="G13" s="101"/>
      <c r="H13" s="101"/>
      <c r="I13" s="95"/>
    </row>
    <row r="14" spans="1:9" s="1" customFormat="1" ht="98" customHeight="1">
      <c r="A14" s="7" t="s">
        <v>570</v>
      </c>
      <c r="B14" s="95" t="s">
        <v>571</v>
      </c>
      <c r="C14" s="95"/>
      <c r="D14" s="95"/>
      <c r="E14" s="95"/>
      <c r="F14" s="8" t="s">
        <v>572</v>
      </c>
      <c r="G14" s="8"/>
      <c r="H14" s="8"/>
      <c r="I14" s="8"/>
    </row>
    <row r="15" spans="1:9" s="1" customFormat="1" ht="107" customHeight="1">
      <c r="A15" s="7"/>
      <c r="B15" s="95"/>
      <c r="C15" s="95"/>
      <c r="D15" s="95"/>
      <c r="E15" s="95"/>
      <c r="F15" s="8"/>
      <c r="G15" s="8"/>
      <c r="H15" s="8"/>
      <c r="I15" s="8"/>
    </row>
    <row r="16" spans="1:9" s="1" customFormat="1" ht="120" customHeight="1">
      <c r="A16" s="7" t="s">
        <v>573</v>
      </c>
      <c r="B16" s="95" t="s">
        <v>574</v>
      </c>
      <c r="C16" s="95"/>
      <c r="D16" s="95"/>
      <c r="E16" s="95"/>
      <c r="F16" s="8" t="s">
        <v>572</v>
      </c>
      <c r="G16" s="8"/>
      <c r="H16" s="8"/>
      <c r="I16" s="8"/>
    </row>
    <row r="17" spans="1:9" s="1" customFormat="1" ht="86" customHeight="1">
      <c r="A17" s="7"/>
      <c r="B17" s="95"/>
      <c r="C17" s="95"/>
      <c r="D17" s="95"/>
      <c r="E17" s="95"/>
      <c r="F17" s="8"/>
      <c r="G17" s="8"/>
      <c r="H17" s="8"/>
      <c r="I17" s="8"/>
    </row>
    <row r="18" spans="1:9" s="1" customFormat="1" ht="19.5" customHeight="1">
      <c r="A18" s="96" t="s">
        <v>575</v>
      </c>
      <c r="B18" s="97"/>
      <c r="C18" s="97"/>
      <c r="D18" s="97"/>
      <c r="E18" s="97"/>
      <c r="F18" s="97"/>
      <c r="G18" s="97"/>
      <c r="H18" s="97"/>
      <c r="I18" s="97"/>
    </row>
    <row r="19" spans="1:9" s="1" customFormat="1" ht="19.5" customHeight="1">
      <c r="A19" s="7" t="s">
        <v>576</v>
      </c>
      <c r="B19" s="8" t="s">
        <v>577</v>
      </c>
      <c r="C19" s="8" t="s">
        <v>578</v>
      </c>
      <c r="D19" s="8" t="s">
        <v>579</v>
      </c>
      <c r="E19" s="8"/>
      <c r="F19" s="8"/>
      <c r="G19" s="10" t="s">
        <v>580</v>
      </c>
      <c r="H19" s="8" t="s">
        <v>581</v>
      </c>
      <c r="I19" s="10" t="s">
        <v>582</v>
      </c>
    </row>
    <row r="20" spans="1:9" s="1" customFormat="1" ht="19.5" customHeight="1">
      <c r="A20" s="7"/>
      <c r="B20" s="8"/>
      <c r="C20" s="8"/>
      <c r="D20" s="8" t="s">
        <v>583</v>
      </c>
      <c r="E20" s="8" t="s">
        <v>584</v>
      </c>
      <c r="F20" s="8" t="s">
        <v>585</v>
      </c>
      <c r="G20" s="10"/>
      <c r="H20" s="8"/>
      <c r="I20" s="10"/>
    </row>
    <row r="21" spans="1:9" s="1" customFormat="1" ht="19.5" customHeight="1">
      <c r="A21" s="94"/>
      <c r="B21" s="55"/>
      <c r="C21" s="55"/>
      <c r="D21" s="102">
        <v>45628.94</v>
      </c>
      <c r="E21" s="102">
        <v>8734.70</v>
      </c>
      <c r="F21" s="102">
        <v>36894.24</v>
      </c>
      <c r="G21" s="103">
        <v>36439.51</v>
      </c>
      <c r="H21" s="66">
        <v>0</v>
      </c>
      <c r="I21" s="71" t="s">
        <v>586</v>
      </c>
    </row>
    <row r="22" spans="1:9" s="1" customFormat="1" ht="270" customHeight="1">
      <c r="A22" s="65" t="s">
        <v>587</v>
      </c>
      <c r="B22" s="78" t="s">
        <v>588</v>
      </c>
      <c r="C22" s="95" t="s">
        <v>589</v>
      </c>
      <c r="D22" s="102">
        <v>30312.69</v>
      </c>
      <c r="E22" s="102">
        <v>2477.70</v>
      </c>
      <c r="F22" s="102">
        <v>27834.99</v>
      </c>
      <c r="G22" s="103">
        <v>22727.38</v>
      </c>
      <c r="H22" s="66">
        <v>74.976453755836204</v>
      </c>
      <c r="I22" s="71" t="s">
        <v>590</v>
      </c>
    </row>
    <row r="23" spans="1:9" s="1" customFormat="1" ht="231" customHeight="1">
      <c r="A23" s="65" t="s">
        <v>591</v>
      </c>
      <c r="B23" s="78" t="s">
        <v>588</v>
      </c>
      <c r="C23" s="95" t="s">
        <v>592</v>
      </c>
      <c r="D23" s="102">
        <v>10539.25</v>
      </c>
      <c r="E23" s="102">
        <v>1480</v>
      </c>
      <c r="F23" s="102">
        <v>9059.25</v>
      </c>
      <c r="G23" s="103">
        <v>9401.29</v>
      </c>
      <c r="H23" s="66">
        <v>89.202647247195003</v>
      </c>
      <c r="I23" s="71" t="s">
        <v>593</v>
      </c>
    </row>
    <row r="24" spans="1:9" s="1" customFormat="1" ht="213" customHeight="1">
      <c r="A24" s="65" t="s">
        <v>594</v>
      </c>
      <c r="B24" s="78" t="s">
        <v>588</v>
      </c>
      <c r="C24" s="95" t="s">
        <v>595</v>
      </c>
      <c r="D24" s="102">
        <v>3765</v>
      </c>
      <c r="E24" s="102">
        <v>3765</v>
      </c>
      <c r="F24" s="102">
        <v>0</v>
      </c>
      <c r="G24" s="103">
        <v>3341.58</v>
      </c>
      <c r="H24" s="66">
        <v>88.753784860557801</v>
      </c>
      <c r="I24" s="71" t="s">
        <v>586</v>
      </c>
    </row>
    <row r="25" spans="1:9" s="1" customFormat="1" ht="135" customHeight="1">
      <c r="A25" s="65" t="s">
        <v>596</v>
      </c>
      <c r="B25" s="78" t="s">
        <v>588</v>
      </c>
      <c r="C25" s="95" t="s">
        <v>597</v>
      </c>
      <c r="D25" s="102">
        <v>1012</v>
      </c>
      <c r="E25" s="102">
        <v>1012</v>
      </c>
      <c r="F25" s="102">
        <v>0</v>
      </c>
      <c r="G25" s="103">
        <v>969.26</v>
      </c>
      <c r="H25" s="66">
        <v>95.776679841897206</v>
      </c>
      <c r="I25" s="71" t="s">
        <v>586</v>
      </c>
    </row>
    <row r="26" spans="1:9" s="1" customFormat="1" ht="19.5" customHeight="1">
      <c r="A26" s="96" t="s">
        <v>598</v>
      </c>
      <c r="B26" s="97"/>
      <c r="C26" s="97"/>
      <c r="D26" s="97"/>
      <c r="E26" s="97"/>
      <c r="F26" s="97"/>
      <c r="G26" s="97"/>
      <c r="H26" s="97"/>
      <c r="I26" s="97"/>
    </row>
    <row r="27" spans="1:9" s="1" customFormat="1" ht="19.5" customHeight="1">
      <c r="A27" s="7" t="s">
        <v>599</v>
      </c>
      <c r="B27" s="8" t="s">
        <v>600</v>
      </c>
      <c r="C27" s="8" t="s">
        <v>601</v>
      </c>
      <c r="D27" s="8" t="s">
        <v>602</v>
      </c>
      <c r="E27" s="8" t="s">
        <v>603</v>
      </c>
      <c r="F27" s="8" t="s">
        <v>604</v>
      </c>
      <c r="G27" s="8" t="s">
        <v>605</v>
      </c>
      <c r="H27" s="8" t="s">
        <v>606</v>
      </c>
      <c r="I27" s="8"/>
    </row>
    <row r="28" spans="1:9" s="1" customFormat="1" ht="19.5" customHeight="1">
      <c r="A28" s="104" t="s">
        <v>607</v>
      </c>
      <c r="B28" s="104" t="s">
        <v>608</v>
      </c>
      <c r="C28" s="104" t="s">
        <v>609</v>
      </c>
      <c r="D28" s="105" t="s">
        <v>610</v>
      </c>
      <c r="E28" s="105">
        <v>80</v>
      </c>
      <c r="F28" s="105" t="s">
        <v>611</v>
      </c>
      <c r="G28" s="105">
        <v>95.50</v>
      </c>
      <c r="H28" s="8" t="s">
        <v>549</v>
      </c>
      <c r="I28" s="8"/>
    </row>
    <row r="29" spans="1:9" s="1" customFormat="1" ht="19.5" customHeight="1">
      <c r="A29" s="104" t="s">
        <v>607</v>
      </c>
      <c r="B29" s="104" t="s">
        <v>608</v>
      </c>
      <c r="C29" s="104" t="s">
        <v>612</v>
      </c>
      <c r="D29" s="105" t="s">
        <v>613</v>
      </c>
      <c r="E29" s="105">
        <v>9</v>
      </c>
      <c r="F29" s="105" t="s">
        <v>614</v>
      </c>
      <c r="G29" s="105">
        <v>9</v>
      </c>
      <c r="H29" s="8" t="s">
        <v>549</v>
      </c>
      <c r="I29" s="8"/>
    </row>
    <row r="30" spans="1:9" s="1" customFormat="1" ht="19.5" customHeight="1">
      <c r="A30" s="104" t="s">
        <v>607</v>
      </c>
      <c r="B30" s="104" t="s">
        <v>608</v>
      </c>
      <c r="C30" s="104" t="s">
        <v>615</v>
      </c>
      <c r="D30" s="105" t="s">
        <v>613</v>
      </c>
      <c r="E30" s="105">
        <v>1</v>
      </c>
      <c r="F30" s="105" t="s">
        <v>127</v>
      </c>
      <c r="G30" s="105">
        <v>1</v>
      </c>
      <c r="H30" s="8" t="s">
        <v>549</v>
      </c>
      <c r="I30" s="8"/>
    </row>
    <row r="31" spans="1:9" s="1" customFormat="1" ht="19.5" customHeight="1">
      <c r="A31" s="104" t="s">
        <v>607</v>
      </c>
      <c r="B31" s="104" t="s">
        <v>608</v>
      </c>
      <c r="C31" s="104" t="s">
        <v>616</v>
      </c>
      <c r="D31" s="105" t="s">
        <v>613</v>
      </c>
      <c r="E31" s="105">
        <v>50</v>
      </c>
      <c r="F31" s="105" t="s">
        <v>617</v>
      </c>
      <c r="G31" s="105">
        <v>352</v>
      </c>
      <c r="H31" s="8" t="s">
        <v>549</v>
      </c>
      <c r="I31" s="8"/>
    </row>
    <row r="32" spans="1:9" s="1" customFormat="1" ht="19.5" customHeight="1">
      <c r="A32" s="104" t="s">
        <v>607</v>
      </c>
      <c r="B32" s="104" t="s">
        <v>608</v>
      </c>
      <c r="C32" s="104" t="s">
        <v>618</v>
      </c>
      <c r="D32" s="105" t="s">
        <v>613</v>
      </c>
      <c r="E32" s="105">
        <v>30</v>
      </c>
      <c r="F32" s="105" t="s">
        <v>617</v>
      </c>
      <c r="G32" s="105">
        <v>36</v>
      </c>
      <c r="H32" s="8" t="s">
        <v>549</v>
      </c>
      <c r="I32" s="8"/>
    </row>
    <row r="33" spans="1:9" s="1" customFormat="1" ht="19.5" customHeight="1">
      <c r="A33" s="104" t="s">
        <v>607</v>
      </c>
      <c r="B33" s="104" t="s">
        <v>608</v>
      </c>
      <c r="C33" s="104" t="s">
        <v>619</v>
      </c>
      <c r="D33" s="105" t="s">
        <v>613</v>
      </c>
      <c r="E33" s="105">
        <v>1</v>
      </c>
      <c r="F33" s="105" t="s">
        <v>620</v>
      </c>
      <c r="G33" s="105">
        <v>1</v>
      </c>
      <c r="H33" s="8" t="s">
        <v>549</v>
      </c>
      <c r="I33" s="8"/>
    </row>
    <row r="34" spans="1:9" s="1" customFormat="1" ht="19.5" customHeight="1">
      <c r="A34" s="104" t="s">
        <v>607</v>
      </c>
      <c r="B34" s="104" t="s">
        <v>608</v>
      </c>
      <c r="C34" s="104" t="s">
        <v>621</v>
      </c>
      <c r="D34" s="105" t="s">
        <v>613</v>
      </c>
      <c r="E34" s="105">
        <v>2</v>
      </c>
      <c r="F34" s="105" t="s">
        <v>127</v>
      </c>
      <c r="G34" s="105">
        <v>2</v>
      </c>
      <c r="H34" s="8" t="s">
        <v>549</v>
      </c>
      <c r="I34" s="8"/>
    </row>
    <row r="35" spans="1:9" s="1" customFormat="1" ht="19.5" customHeight="1">
      <c r="A35" s="104" t="s">
        <v>607</v>
      </c>
      <c r="B35" s="104" t="s">
        <v>608</v>
      </c>
      <c r="C35" s="104" t="s">
        <v>622</v>
      </c>
      <c r="D35" s="105" t="s">
        <v>610</v>
      </c>
      <c r="E35" s="105">
        <v>10</v>
      </c>
      <c r="F35" s="105" t="s">
        <v>623</v>
      </c>
      <c r="G35" s="105">
        <v>10</v>
      </c>
      <c r="H35" s="8" t="s">
        <v>549</v>
      </c>
      <c r="I35" s="8"/>
    </row>
    <row r="36" spans="1:9" s="1" customFormat="1" ht="19.5" customHeight="1">
      <c r="A36" s="104" t="s">
        <v>607</v>
      </c>
      <c r="B36" s="104" t="s">
        <v>608</v>
      </c>
      <c r="C36" s="104" t="s">
        <v>624</v>
      </c>
      <c r="D36" s="105" t="s">
        <v>613</v>
      </c>
      <c r="E36" s="105">
        <v>1</v>
      </c>
      <c r="F36" s="105" t="s">
        <v>623</v>
      </c>
      <c r="G36" s="105">
        <v>1</v>
      </c>
      <c r="H36" s="8" t="s">
        <v>549</v>
      </c>
      <c r="I36" s="8"/>
    </row>
    <row r="37" spans="1:9" s="1" customFormat="1" ht="19.5" customHeight="1">
      <c r="A37" s="104" t="s">
        <v>607</v>
      </c>
      <c r="B37" s="104" t="s">
        <v>608</v>
      </c>
      <c r="C37" s="104" t="s">
        <v>625</v>
      </c>
      <c r="D37" s="105" t="s">
        <v>610</v>
      </c>
      <c r="E37" s="105">
        <v>10</v>
      </c>
      <c r="F37" s="105" t="s">
        <v>626</v>
      </c>
      <c r="G37" s="105">
        <v>19.97</v>
      </c>
      <c r="H37" s="8" t="s">
        <v>549</v>
      </c>
      <c r="I37" s="8"/>
    </row>
    <row r="38" spans="1:9" s="1" customFormat="1" ht="98" customHeight="1">
      <c r="A38" s="104" t="s">
        <v>607</v>
      </c>
      <c r="B38" s="104" t="s">
        <v>608</v>
      </c>
      <c r="C38" s="104" t="s">
        <v>627</v>
      </c>
      <c r="D38" s="105" t="s">
        <v>610</v>
      </c>
      <c r="E38" s="105">
        <v>566000000</v>
      </c>
      <c r="F38" s="105" t="s">
        <v>628</v>
      </c>
      <c r="G38" s="105">
        <v>305000000</v>
      </c>
      <c r="H38" s="10" t="s">
        <v>629</v>
      </c>
      <c r="I38" s="10" t="s">
        <v>630</v>
      </c>
    </row>
    <row r="39" spans="1:9" s="1" customFormat="1" ht="19.5" customHeight="1">
      <c r="A39" s="104" t="s">
        <v>607</v>
      </c>
      <c r="B39" s="104" t="s">
        <v>608</v>
      </c>
      <c r="C39" s="104" t="s">
        <v>631</v>
      </c>
      <c r="D39" s="105" t="s">
        <v>613</v>
      </c>
      <c r="E39" s="105">
        <v>19</v>
      </c>
      <c r="F39" s="105" t="s">
        <v>623</v>
      </c>
      <c r="G39" s="105">
        <v>19</v>
      </c>
      <c r="H39" s="8" t="s">
        <v>549</v>
      </c>
      <c r="I39" s="8"/>
    </row>
    <row r="40" spans="1:9" s="1" customFormat="1" ht="19.5" customHeight="1">
      <c r="A40" s="104" t="s">
        <v>607</v>
      </c>
      <c r="B40" s="104" t="s">
        <v>608</v>
      </c>
      <c r="C40" s="104" t="s">
        <v>632</v>
      </c>
      <c r="D40" s="105" t="s">
        <v>610</v>
      </c>
      <c r="E40" s="105">
        <v>5</v>
      </c>
      <c r="F40" s="105" t="s">
        <v>623</v>
      </c>
      <c r="G40" s="105">
        <v>5</v>
      </c>
      <c r="H40" s="8" t="s">
        <v>549</v>
      </c>
      <c r="I40" s="8"/>
    </row>
    <row r="41" spans="1:9" s="1" customFormat="1" ht="19.5" customHeight="1">
      <c r="A41" s="104" t="s">
        <v>607</v>
      </c>
      <c r="B41" s="104" t="s">
        <v>608</v>
      </c>
      <c r="C41" s="104" t="s">
        <v>633</v>
      </c>
      <c r="D41" s="105" t="s">
        <v>613</v>
      </c>
      <c r="E41" s="105" t="s">
        <v>634</v>
      </c>
      <c r="F41" s="105" t="s">
        <v>127</v>
      </c>
      <c r="G41" s="105">
        <v>16</v>
      </c>
      <c r="H41" s="8" t="s">
        <v>549</v>
      </c>
      <c r="I41" s="8"/>
    </row>
    <row r="42" spans="1:9" s="1" customFormat="1" ht="19.5" customHeight="1">
      <c r="A42" s="104" t="s">
        <v>607</v>
      </c>
      <c r="B42" s="104" t="s">
        <v>608</v>
      </c>
      <c r="C42" s="104" t="s">
        <v>635</v>
      </c>
      <c r="D42" s="105" t="s">
        <v>613</v>
      </c>
      <c r="E42" s="105">
        <v>2</v>
      </c>
      <c r="F42" s="105" t="s">
        <v>127</v>
      </c>
      <c r="G42" s="105">
        <v>2</v>
      </c>
      <c r="H42" s="8" t="s">
        <v>549</v>
      </c>
      <c r="I42" s="8"/>
    </row>
    <row r="43" spans="1:9" s="1" customFormat="1" ht="19.5" customHeight="1">
      <c r="A43" s="104" t="s">
        <v>607</v>
      </c>
      <c r="B43" s="104" t="s">
        <v>608</v>
      </c>
      <c r="C43" s="104" t="s">
        <v>636</v>
      </c>
      <c r="D43" s="105" t="s">
        <v>613</v>
      </c>
      <c r="E43" s="105">
        <v>875</v>
      </c>
      <c r="F43" s="105" t="s">
        <v>623</v>
      </c>
      <c r="G43" s="105">
        <v>875</v>
      </c>
      <c r="H43" s="8" t="s">
        <v>549</v>
      </c>
      <c r="I43" s="8"/>
    </row>
    <row r="44" spans="1:9" s="1" customFormat="1" ht="19.5" customHeight="1">
      <c r="A44" s="104" t="s">
        <v>607</v>
      </c>
      <c r="B44" s="104" t="s">
        <v>608</v>
      </c>
      <c r="C44" s="104" t="s">
        <v>637</v>
      </c>
      <c r="D44" s="105" t="s">
        <v>613</v>
      </c>
      <c r="E44" s="105">
        <v>156</v>
      </c>
      <c r="F44" s="105" t="s">
        <v>623</v>
      </c>
      <c r="G44" s="105">
        <v>156</v>
      </c>
      <c r="H44" s="8" t="s">
        <v>549</v>
      </c>
      <c r="I44" s="8"/>
    </row>
    <row r="45" spans="1:9" s="1" customFormat="1" ht="19.5" customHeight="1">
      <c r="A45" s="104" t="s">
        <v>607</v>
      </c>
      <c r="B45" s="104" t="s">
        <v>608</v>
      </c>
      <c r="C45" s="104" t="s">
        <v>638</v>
      </c>
      <c r="D45" s="105" t="s">
        <v>613</v>
      </c>
      <c r="E45" s="105">
        <v>13</v>
      </c>
      <c r="F45" s="105" t="s">
        <v>623</v>
      </c>
      <c r="G45" s="105">
        <v>13</v>
      </c>
      <c r="H45" s="8" t="s">
        <v>549</v>
      </c>
      <c r="I45" s="8"/>
    </row>
    <row r="46" spans="1:9" s="1" customFormat="1" ht="19.5" customHeight="1">
      <c r="A46" s="104" t="s">
        <v>607</v>
      </c>
      <c r="B46" s="104" t="s">
        <v>608</v>
      </c>
      <c r="C46" s="104" t="s">
        <v>639</v>
      </c>
      <c r="D46" s="105" t="s">
        <v>613</v>
      </c>
      <c r="E46" s="105">
        <v>1704</v>
      </c>
      <c r="F46" s="105" t="s">
        <v>620</v>
      </c>
      <c r="G46" s="105">
        <v>1704</v>
      </c>
      <c r="H46" s="8" t="s">
        <v>549</v>
      </c>
      <c r="I46" s="8"/>
    </row>
    <row r="47" spans="1:9" s="1" customFormat="1" ht="30" customHeight="1">
      <c r="A47" s="104" t="s">
        <v>607</v>
      </c>
      <c r="B47" s="104" t="s">
        <v>608</v>
      </c>
      <c r="C47" s="104" t="s">
        <v>640</v>
      </c>
      <c r="D47" s="105" t="s">
        <v>613</v>
      </c>
      <c r="E47" s="105">
        <v>1600</v>
      </c>
      <c r="F47" s="105" t="s">
        <v>641</v>
      </c>
      <c r="G47" s="105">
        <v>1120</v>
      </c>
      <c r="H47" s="10" t="s">
        <v>642</v>
      </c>
      <c r="I47" s="8"/>
    </row>
    <row r="48" spans="1:9" s="1" customFormat="1" ht="19.5" customHeight="1">
      <c r="A48" s="104" t="s">
        <v>607</v>
      </c>
      <c r="B48" s="104" t="s">
        <v>608</v>
      </c>
      <c r="C48" s="104" t="s">
        <v>643</v>
      </c>
      <c r="D48" s="105" t="s">
        <v>613</v>
      </c>
      <c r="E48" s="105">
        <v>1</v>
      </c>
      <c r="F48" s="105" t="s">
        <v>620</v>
      </c>
      <c r="G48" s="105">
        <v>1</v>
      </c>
      <c r="H48" s="8" t="s">
        <v>549</v>
      </c>
      <c r="I48" s="8"/>
    </row>
    <row r="49" spans="1:9" s="1" customFormat="1" ht="19.5" customHeight="1">
      <c r="A49" s="104" t="s">
        <v>607</v>
      </c>
      <c r="B49" s="104" t="s">
        <v>608</v>
      </c>
      <c r="C49" s="104" t="s">
        <v>644</v>
      </c>
      <c r="D49" s="105" t="s">
        <v>613</v>
      </c>
      <c r="E49" s="105">
        <v>43</v>
      </c>
      <c r="F49" s="105" t="s">
        <v>623</v>
      </c>
      <c r="G49" s="105">
        <v>43</v>
      </c>
      <c r="H49" s="8" t="s">
        <v>549</v>
      </c>
      <c r="I49" s="8"/>
    </row>
    <row r="50" spans="1:9" s="1" customFormat="1" ht="19.5" customHeight="1">
      <c r="A50" s="104" t="s">
        <v>607</v>
      </c>
      <c r="B50" s="104" t="s">
        <v>608</v>
      </c>
      <c r="C50" s="104" t="s">
        <v>645</v>
      </c>
      <c r="D50" s="105" t="s">
        <v>613</v>
      </c>
      <c r="E50" s="105">
        <v>4700</v>
      </c>
      <c r="F50" s="105" t="s">
        <v>646</v>
      </c>
      <c r="G50" s="105">
        <v>5243.53</v>
      </c>
      <c r="H50" s="8" t="s">
        <v>549</v>
      </c>
      <c r="I50" s="8"/>
    </row>
    <row r="51" spans="1:9" s="1" customFormat="1" ht="30" customHeight="1">
      <c r="A51" s="104" t="s">
        <v>607</v>
      </c>
      <c r="B51" s="104" t="s">
        <v>608</v>
      </c>
      <c r="C51" s="104" t="s">
        <v>647</v>
      </c>
      <c r="D51" s="105" t="s">
        <v>613</v>
      </c>
      <c r="E51" s="105">
        <v>1500000</v>
      </c>
      <c r="F51" s="105" t="s">
        <v>648</v>
      </c>
      <c r="G51" s="105">
        <v>53.63</v>
      </c>
      <c r="H51" s="10" t="s">
        <v>649</v>
      </c>
      <c r="I51" s="8"/>
    </row>
    <row r="52" spans="1:9" s="1" customFormat="1" ht="19.5" customHeight="1">
      <c r="A52" s="104" t="s">
        <v>607</v>
      </c>
      <c r="B52" s="104" t="s">
        <v>608</v>
      </c>
      <c r="C52" s="104" t="s">
        <v>650</v>
      </c>
      <c r="D52" s="105" t="s">
        <v>610</v>
      </c>
      <c r="E52" s="105">
        <v>20</v>
      </c>
      <c r="F52" s="105" t="s">
        <v>651</v>
      </c>
      <c r="G52" s="105">
        <v>101.80</v>
      </c>
      <c r="H52" s="8" t="s">
        <v>549</v>
      </c>
      <c r="I52" s="8"/>
    </row>
    <row r="53" spans="1:9" s="1" customFormat="1" ht="19.5" customHeight="1">
      <c r="A53" s="104" t="s">
        <v>607</v>
      </c>
      <c r="B53" s="104" t="s">
        <v>608</v>
      </c>
      <c r="C53" s="104" t="s">
        <v>652</v>
      </c>
      <c r="D53" s="105" t="s">
        <v>613</v>
      </c>
      <c r="E53" s="105">
        <v>100</v>
      </c>
      <c r="F53" s="105" t="s">
        <v>611</v>
      </c>
      <c r="G53" s="105">
        <v>1</v>
      </c>
      <c r="H53" s="8" t="s">
        <v>549</v>
      </c>
      <c r="I53" s="8"/>
    </row>
    <row r="54" spans="1:9" s="1" customFormat="1" ht="19.5" customHeight="1">
      <c r="A54" s="104" t="s">
        <v>607</v>
      </c>
      <c r="B54" s="104" t="s">
        <v>608</v>
      </c>
      <c r="C54" s="104" t="s">
        <v>653</v>
      </c>
      <c r="D54" s="105" t="s">
        <v>610</v>
      </c>
      <c r="E54" s="105">
        <v>1000</v>
      </c>
      <c r="F54" s="105" t="s">
        <v>654</v>
      </c>
      <c r="G54" s="105">
        <v>2914</v>
      </c>
      <c r="H54" s="8" t="s">
        <v>549</v>
      </c>
      <c r="I54" s="8"/>
    </row>
    <row r="55" spans="1:9" s="1" customFormat="1" ht="19.5" customHeight="1">
      <c r="A55" s="104" t="s">
        <v>607</v>
      </c>
      <c r="B55" s="104" t="s">
        <v>608</v>
      </c>
      <c r="C55" s="104" t="s">
        <v>655</v>
      </c>
      <c r="D55" s="105" t="s">
        <v>610</v>
      </c>
      <c r="E55" s="105">
        <v>85</v>
      </c>
      <c r="F55" s="105" t="s">
        <v>611</v>
      </c>
      <c r="G55" s="105">
        <v>96.70</v>
      </c>
      <c r="H55" s="8" t="s">
        <v>549</v>
      </c>
      <c r="I55" s="8"/>
    </row>
    <row r="56" spans="1:9" s="1" customFormat="1" ht="19.5" customHeight="1">
      <c r="A56" s="104" t="s">
        <v>607</v>
      </c>
      <c r="B56" s="104" t="s">
        <v>608</v>
      </c>
      <c r="C56" s="104" t="s">
        <v>656</v>
      </c>
      <c r="D56" s="105" t="s">
        <v>613</v>
      </c>
      <c r="E56" s="105">
        <v>2</v>
      </c>
      <c r="F56" s="105" t="s">
        <v>657</v>
      </c>
      <c r="G56" s="105">
        <v>2.20</v>
      </c>
      <c r="H56" s="8" t="s">
        <v>549</v>
      </c>
      <c r="I56" s="8"/>
    </row>
    <row r="57" spans="1:9" s="1" customFormat="1" ht="19.5" customHeight="1">
      <c r="A57" s="104" t="s">
        <v>607</v>
      </c>
      <c r="B57" s="104" t="s">
        <v>608</v>
      </c>
      <c r="C57" s="104" t="s">
        <v>658</v>
      </c>
      <c r="D57" s="105" t="s">
        <v>613</v>
      </c>
      <c r="E57" s="105">
        <v>1</v>
      </c>
      <c r="F57" s="105" t="s">
        <v>657</v>
      </c>
      <c r="G57" s="105">
        <v>1</v>
      </c>
      <c r="H57" s="8" t="s">
        <v>549</v>
      </c>
      <c r="I57" s="8"/>
    </row>
    <row r="58" spans="1:9" s="1" customFormat="1" ht="19.5" customHeight="1">
      <c r="A58" s="104" t="s">
        <v>607</v>
      </c>
      <c r="B58" s="104" t="s">
        <v>608</v>
      </c>
      <c r="C58" s="104" t="s">
        <v>659</v>
      </c>
      <c r="D58" s="105" t="s">
        <v>613</v>
      </c>
      <c r="E58" s="105">
        <v>130</v>
      </c>
      <c r="F58" s="105" t="s">
        <v>651</v>
      </c>
      <c r="G58" s="105">
        <v>130</v>
      </c>
      <c r="H58" s="8" t="s">
        <v>549</v>
      </c>
      <c r="I58" s="8"/>
    </row>
    <row r="59" spans="1:9" s="1" customFormat="1" ht="19.5" customHeight="1">
      <c r="A59" s="104" t="s">
        <v>607</v>
      </c>
      <c r="B59" s="104" t="s">
        <v>608</v>
      </c>
      <c r="C59" s="104" t="s">
        <v>660</v>
      </c>
      <c r="D59" s="105" t="s">
        <v>613</v>
      </c>
      <c r="E59" s="105">
        <v>200</v>
      </c>
      <c r="F59" s="105" t="s">
        <v>626</v>
      </c>
      <c r="G59" s="105">
        <v>556</v>
      </c>
      <c r="H59" s="8" t="s">
        <v>549</v>
      </c>
      <c r="I59" s="8"/>
    </row>
    <row r="60" spans="1:9" s="1" customFormat="1" ht="19.5" customHeight="1">
      <c r="A60" s="104" t="s">
        <v>607</v>
      </c>
      <c r="B60" s="104" t="s">
        <v>608</v>
      </c>
      <c r="C60" s="104" t="s">
        <v>661</v>
      </c>
      <c r="D60" s="105" t="s">
        <v>613</v>
      </c>
      <c r="E60" s="105">
        <v>143</v>
      </c>
      <c r="F60" s="105" t="s">
        <v>662</v>
      </c>
      <c r="G60" s="105">
        <v>242</v>
      </c>
      <c r="H60" s="8" t="s">
        <v>549</v>
      </c>
      <c r="I60" s="8"/>
    </row>
    <row r="61" spans="1:9" s="1" customFormat="1" ht="19.5" customHeight="1">
      <c r="A61" s="104" t="s">
        <v>607</v>
      </c>
      <c r="B61" s="104" t="s">
        <v>608</v>
      </c>
      <c r="C61" s="104" t="s">
        <v>663</v>
      </c>
      <c r="D61" s="105" t="s">
        <v>613</v>
      </c>
      <c r="E61" s="105">
        <v>81.33</v>
      </c>
      <c r="F61" s="105" t="s">
        <v>664</v>
      </c>
      <c r="G61" s="105">
        <v>85.14</v>
      </c>
      <c r="H61" s="8" t="s">
        <v>549</v>
      </c>
      <c r="I61" s="8"/>
    </row>
    <row r="62" spans="1:9" s="1" customFormat="1" ht="19.5" customHeight="1">
      <c r="A62" s="104" t="s">
        <v>607</v>
      </c>
      <c r="B62" s="104" t="s">
        <v>665</v>
      </c>
      <c r="C62" s="104" t="s">
        <v>666</v>
      </c>
      <c r="D62" s="105" t="s">
        <v>613</v>
      </c>
      <c r="E62" s="105">
        <v>100</v>
      </c>
      <c r="F62" s="105" t="s">
        <v>611</v>
      </c>
      <c r="G62" s="105">
        <v>100</v>
      </c>
      <c r="H62" s="8" t="s">
        <v>549</v>
      </c>
      <c r="I62" s="8"/>
    </row>
    <row r="63" spans="1:9" s="1" customFormat="1" ht="19.5" customHeight="1">
      <c r="A63" s="104" t="s">
        <v>607</v>
      </c>
      <c r="B63" s="104" t="s">
        <v>667</v>
      </c>
      <c r="C63" s="104" t="s">
        <v>668</v>
      </c>
      <c r="D63" s="105" t="s">
        <v>613</v>
      </c>
      <c r="E63" s="105">
        <v>100</v>
      </c>
      <c r="F63" s="105" t="s">
        <v>611</v>
      </c>
      <c r="G63" s="105">
        <v>100</v>
      </c>
      <c r="H63" s="8" t="s">
        <v>549</v>
      </c>
      <c r="I63" s="8"/>
    </row>
    <row r="64" spans="1:9" s="1" customFormat="1" ht="19.5" customHeight="1">
      <c r="A64" s="104" t="s">
        <v>607</v>
      </c>
      <c r="B64" s="104" t="s">
        <v>667</v>
      </c>
      <c r="C64" s="104" t="s">
        <v>669</v>
      </c>
      <c r="D64" s="105" t="s">
        <v>613</v>
      </c>
      <c r="E64" s="105" t="s">
        <v>670</v>
      </c>
      <c r="F64" s="105" t="s">
        <v>127</v>
      </c>
      <c r="G64" s="105">
        <v>1</v>
      </c>
      <c r="H64" s="8" t="s">
        <v>549</v>
      </c>
      <c r="I64" s="8"/>
    </row>
    <row r="65" spans="1:9" s="1" customFormat="1" ht="19.5" customHeight="1">
      <c r="A65" s="104" t="s">
        <v>671</v>
      </c>
      <c r="B65" s="104" t="s">
        <v>672</v>
      </c>
      <c r="C65" s="104" t="s">
        <v>673</v>
      </c>
      <c r="D65" s="105" t="s">
        <v>674</v>
      </c>
      <c r="E65" s="105">
        <v>0.80</v>
      </c>
      <c r="F65" s="105" t="s">
        <v>611</v>
      </c>
      <c r="G65" s="105">
        <v>0.18</v>
      </c>
      <c r="H65" s="8" t="s">
        <v>549</v>
      </c>
      <c r="I65" s="8"/>
    </row>
    <row r="66" spans="1:9" s="1" customFormat="1" ht="19.5" customHeight="1">
      <c r="A66" s="104" t="s">
        <v>671</v>
      </c>
      <c r="B66" s="104" t="s">
        <v>672</v>
      </c>
      <c r="C66" s="104" t="s">
        <v>675</v>
      </c>
      <c r="D66" s="105" t="s">
        <v>674</v>
      </c>
      <c r="E66" s="105">
        <v>0.60</v>
      </c>
      <c r="F66" s="105" t="s">
        <v>611</v>
      </c>
      <c r="G66" s="105">
        <v>0.28</v>
      </c>
      <c r="H66" s="8" t="s">
        <v>549</v>
      </c>
      <c r="I66" s="8"/>
    </row>
    <row r="67" spans="1:9" s="1" customFormat="1" ht="19.5" customHeight="1">
      <c r="A67" s="104" t="s">
        <v>671</v>
      </c>
      <c r="B67" s="104" t="s">
        <v>676</v>
      </c>
      <c r="C67" s="104" t="s">
        <v>677</v>
      </c>
      <c r="D67" s="105" t="s">
        <v>610</v>
      </c>
      <c r="E67" s="105">
        <v>85</v>
      </c>
      <c r="F67" s="105" t="s">
        <v>611</v>
      </c>
      <c r="G67" s="105">
        <v>89</v>
      </c>
      <c r="H67" s="8" t="s">
        <v>549</v>
      </c>
      <c r="I67" s="8"/>
    </row>
    <row r="68" spans="1:9" s="1" customFormat="1" ht="19.5" customHeight="1">
      <c r="A68" s="104" t="s">
        <v>671</v>
      </c>
      <c r="B68" s="104" t="s">
        <v>676</v>
      </c>
      <c r="C68" s="104" t="s">
        <v>678</v>
      </c>
      <c r="D68" s="105" t="s">
        <v>610</v>
      </c>
      <c r="E68" s="105">
        <v>95</v>
      </c>
      <c r="F68" s="105" t="s">
        <v>611</v>
      </c>
      <c r="G68" s="105">
        <v>100</v>
      </c>
      <c r="H68" s="8" t="s">
        <v>549</v>
      </c>
      <c r="I68" s="8"/>
    </row>
    <row r="69" spans="1:9" s="1" customFormat="1" ht="19.5" customHeight="1">
      <c r="A69" s="104" t="s">
        <v>671</v>
      </c>
      <c r="B69" s="104" t="s">
        <v>676</v>
      </c>
      <c r="C69" s="104" t="s">
        <v>679</v>
      </c>
      <c r="D69" s="105" t="s">
        <v>674</v>
      </c>
      <c r="E69" s="105">
        <v>10</v>
      </c>
      <c r="F69" s="105" t="s">
        <v>680</v>
      </c>
      <c r="G69" s="105">
        <v>0</v>
      </c>
      <c r="H69" s="8" t="s">
        <v>549</v>
      </c>
      <c r="I69" s="8"/>
    </row>
    <row r="70" spans="1:9" s="1" customFormat="1" ht="19.5" customHeight="1">
      <c r="A70" s="104" t="s">
        <v>671</v>
      </c>
      <c r="B70" s="104" t="s">
        <v>676</v>
      </c>
      <c r="C70" s="104" t="s">
        <v>681</v>
      </c>
      <c r="D70" s="105" t="s">
        <v>613</v>
      </c>
      <c r="E70" s="105" t="s">
        <v>682</v>
      </c>
      <c r="F70" s="105" t="s">
        <v>127</v>
      </c>
      <c r="G70" s="105">
        <v>1</v>
      </c>
      <c r="H70" s="8" t="s">
        <v>549</v>
      </c>
      <c r="I70" s="8"/>
    </row>
    <row r="71" spans="1:9" s="1" customFormat="1" ht="19.5" customHeight="1">
      <c r="A71" s="104" t="s">
        <v>671</v>
      </c>
      <c r="B71" s="104" t="s">
        <v>676</v>
      </c>
      <c r="C71" s="104" t="s">
        <v>683</v>
      </c>
      <c r="D71" s="105" t="s">
        <v>610</v>
      </c>
      <c r="E71" s="105">
        <v>0.49199999999999999</v>
      </c>
      <c r="F71" s="105" t="s">
        <v>127</v>
      </c>
      <c r="G71" s="105">
        <v>0.49199999999999999</v>
      </c>
      <c r="H71" s="8" t="s">
        <v>549</v>
      </c>
      <c r="I71" s="8"/>
    </row>
    <row r="72" spans="1:9" s="1" customFormat="1" ht="19.5" customHeight="1">
      <c r="A72" s="104" t="s">
        <v>671</v>
      </c>
      <c r="B72" s="104" t="s">
        <v>676</v>
      </c>
      <c r="C72" s="104" t="s">
        <v>684</v>
      </c>
      <c r="D72" s="105" t="s">
        <v>610</v>
      </c>
      <c r="E72" s="105">
        <v>30</v>
      </c>
      <c r="F72" s="105" t="s">
        <v>611</v>
      </c>
      <c r="G72" s="105">
        <v>50</v>
      </c>
      <c r="H72" s="8" t="s">
        <v>549</v>
      </c>
      <c r="I72" s="8"/>
    </row>
    <row r="73" spans="1:9" s="1" customFormat="1" ht="19.5" customHeight="1">
      <c r="A73" s="104" t="s">
        <v>671</v>
      </c>
      <c r="B73" s="104" t="s">
        <v>676</v>
      </c>
      <c r="C73" s="104" t="s">
        <v>685</v>
      </c>
      <c r="D73" s="105" t="s">
        <v>610</v>
      </c>
      <c r="E73" s="105">
        <v>29</v>
      </c>
      <c r="F73" s="105" t="s">
        <v>611</v>
      </c>
      <c r="G73" s="105">
        <v>35.78</v>
      </c>
      <c r="H73" s="8" t="s">
        <v>549</v>
      </c>
      <c r="I73" s="8"/>
    </row>
    <row r="74" spans="1:9" s="1" customFormat="1" ht="19.5" customHeight="1">
      <c r="A74" s="104" t="s">
        <v>671</v>
      </c>
      <c r="B74" s="104" t="s">
        <v>676</v>
      </c>
      <c r="C74" s="104" t="s">
        <v>686</v>
      </c>
      <c r="D74" s="105" t="s">
        <v>674</v>
      </c>
      <c r="E74" s="105">
        <v>21500000000</v>
      </c>
      <c r="F74" s="105" t="s">
        <v>628</v>
      </c>
      <c r="G74" s="105">
        <v>15521000000</v>
      </c>
      <c r="H74" s="8" t="s">
        <v>549</v>
      </c>
      <c r="I74" s="8"/>
    </row>
    <row r="75" spans="1:9" s="1" customFormat="1" ht="31.8" customHeight="1">
      <c r="A75" s="104" t="s">
        <v>687</v>
      </c>
      <c r="B75" s="110" t="s">
        <v>688</v>
      </c>
      <c r="C75" s="104" t="s">
        <v>689</v>
      </c>
      <c r="D75" s="105" t="s">
        <v>610</v>
      </c>
      <c r="E75" s="105">
        <v>90</v>
      </c>
      <c r="F75" s="105" t="s">
        <v>611</v>
      </c>
      <c r="G75" s="105">
        <v>100</v>
      </c>
      <c r="H75" s="8" t="s">
        <v>549</v>
      </c>
      <c r="I75" s="8"/>
    </row>
    <row r="76" spans="1:9" s="1" customFormat="1" ht="19.5" customHeight="1">
      <c r="A76" s="104" t="s">
        <v>607</v>
      </c>
      <c r="B76" s="104" t="s">
        <v>608</v>
      </c>
      <c r="C76" s="104" t="s">
        <v>636</v>
      </c>
      <c r="D76" s="105" t="s">
        <v>610</v>
      </c>
      <c r="E76" s="105">
        <v>875</v>
      </c>
      <c r="F76" s="105" t="s">
        <v>623</v>
      </c>
      <c r="G76" s="105">
        <v>875</v>
      </c>
      <c r="H76" s="8" t="s">
        <v>549</v>
      </c>
      <c r="I76" s="8"/>
    </row>
    <row r="77" spans="1:9" s="1" customFormat="1" ht="19.5" customHeight="1">
      <c r="A77" s="104" t="s">
        <v>607</v>
      </c>
      <c r="B77" s="104" t="s">
        <v>608</v>
      </c>
      <c r="C77" s="104" t="s">
        <v>637</v>
      </c>
      <c r="D77" s="105" t="s">
        <v>610</v>
      </c>
      <c r="E77" s="105">
        <v>156</v>
      </c>
      <c r="F77" s="105" t="s">
        <v>623</v>
      </c>
      <c r="G77" s="105">
        <v>156</v>
      </c>
      <c r="H77" s="8" t="s">
        <v>549</v>
      </c>
      <c r="I77" s="8"/>
    </row>
    <row r="78" spans="1:9" s="1" customFormat="1" ht="19.5" customHeight="1">
      <c r="A78" s="104" t="s">
        <v>607</v>
      </c>
      <c r="B78" s="104" t="s">
        <v>608</v>
      </c>
      <c r="C78" s="104" t="s">
        <v>690</v>
      </c>
      <c r="D78" s="105" t="s">
        <v>610</v>
      </c>
      <c r="E78" s="105">
        <v>25</v>
      </c>
      <c r="F78" s="105" t="s">
        <v>617</v>
      </c>
      <c r="G78" s="105">
        <v>26</v>
      </c>
      <c r="H78" s="8" t="s">
        <v>549</v>
      </c>
      <c r="I78" s="8"/>
    </row>
    <row r="79" spans="1:9" s="1" customFormat="1" ht="19.5" customHeight="1">
      <c r="A79" s="104" t="s">
        <v>607</v>
      </c>
      <c r="B79" s="104" t="s">
        <v>608</v>
      </c>
      <c r="C79" s="104" t="s">
        <v>639</v>
      </c>
      <c r="D79" s="105" t="s">
        <v>610</v>
      </c>
      <c r="E79" s="105">
        <v>1704</v>
      </c>
      <c r="F79" s="105" t="s">
        <v>620</v>
      </c>
      <c r="G79" s="105">
        <v>1704</v>
      </c>
      <c r="H79" s="8" t="s">
        <v>549</v>
      </c>
      <c r="I79" s="8"/>
    </row>
    <row r="80" spans="1:9" s="1" customFormat="1" ht="19.5" customHeight="1">
      <c r="A80" s="104" t="s">
        <v>607</v>
      </c>
      <c r="B80" s="104" t="s">
        <v>608</v>
      </c>
      <c r="C80" s="104" t="s">
        <v>691</v>
      </c>
      <c r="D80" s="105" t="s">
        <v>613</v>
      </c>
      <c r="E80" s="105">
        <v>43</v>
      </c>
      <c r="F80" s="105" t="s">
        <v>692</v>
      </c>
      <c r="G80" s="105">
        <v>43</v>
      </c>
      <c r="H80" s="8" t="s">
        <v>549</v>
      </c>
      <c r="I80" s="8"/>
    </row>
    <row r="81" spans="1:9" s="1" customFormat="1" ht="19.5" customHeight="1">
      <c r="A81" s="104" t="s">
        <v>607</v>
      </c>
      <c r="B81" s="104" t="s">
        <v>608</v>
      </c>
      <c r="C81" s="104" t="s">
        <v>693</v>
      </c>
      <c r="D81" s="105" t="s">
        <v>610</v>
      </c>
      <c r="E81" s="105">
        <v>80</v>
      </c>
      <c r="F81" s="105" t="s">
        <v>657</v>
      </c>
      <c r="G81" s="105">
        <v>81.70</v>
      </c>
      <c r="H81" s="8" t="s">
        <v>549</v>
      </c>
      <c r="I81" s="8"/>
    </row>
    <row r="82" spans="1:9" s="1" customFormat="1" ht="19.5" customHeight="1">
      <c r="A82" s="104" t="s">
        <v>607</v>
      </c>
      <c r="B82" s="104" t="s">
        <v>608</v>
      </c>
      <c r="C82" s="104" t="s">
        <v>694</v>
      </c>
      <c r="D82" s="105" t="s">
        <v>610</v>
      </c>
      <c r="E82" s="105">
        <v>25</v>
      </c>
      <c r="F82" s="105" t="s">
        <v>617</v>
      </c>
      <c r="G82" s="105">
        <v>34</v>
      </c>
      <c r="H82" s="8" t="s">
        <v>549</v>
      </c>
      <c r="I82" s="8"/>
    </row>
    <row r="83" spans="1:9" s="1" customFormat="1" ht="19.5" customHeight="1">
      <c r="A83" s="104" t="s">
        <v>607</v>
      </c>
      <c r="B83" s="104" t="s">
        <v>608</v>
      </c>
      <c r="C83" s="104" t="s">
        <v>695</v>
      </c>
      <c r="D83" s="105" t="s">
        <v>610</v>
      </c>
      <c r="E83" s="105">
        <v>4</v>
      </c>
      <c r="F83" s="105" t="s">
        <v>617</v>
      </c>
      <c r="G83" s="105">
        <v>5</v>
      </c>
      <c r="H83" s="8" t="s">
        <v>549</v>
      </c>
      <c r="I83" s="8"/>
    </row>
    <row r="84" spans="1:9" s="1" customFormat="1" ht="19.5" customHeight="1">
      <c r="A84" s="104" t="s">
        <v>607</v>
      </c>
      <c r="B84" s="104" t="s">
        <v>608</v>
      </c>
      <c r="C84" s="104" t="s">
        <v>638</v>
      </c>
      <c r="D84" s="105" t="s">
        <v>610</v>
      </c>
      <c r="E84" s="105">
        <v>13</v>
      </c>
      <c r="F84" s="105" t="s">
        <v>692</v>
      </c>
      <c r="G84" s="105">
        <v>13</v>
      </c>
      <c r="H84" s="8" t="s">
        <v>549</v>
      </c>
      <c r="I84" s="8"/>
    </row>
    <row r="85" spans="1:9" s="1" customFormat="1" ht="28" customHeight="1">
      <c r="A85" s="108" t="s">
        <v>696</v>
      </c>
      <c r="B85" s="55" t="s">
        <v>549</v>
      </c>
      <c r="C85" s="55"/>
      <c r="D85" s="55"/>
      <c r="E85" s="55"/>
      <c r="F85" s="55"/>
      <c r="G85" s="55"/>
      <c r="H85" s="55"/>
      <c r="I85" s="55"/>
    </row>
    <row r="86" spans="1:9" s="1" customFormat="1" ht="13.2">
      <c r="A86" s="111"/>
      <c r="B86" s="111"/>
      <c r="C86" s="111"/>
      <c r="D86" s="111"/>
      <c r="E86" s="50"/>
      <c r="F86" s="111"/>
      <c r="G86" s="111"/>
      <c r="H86" s="111"/>
      <c r="I86" s="111"/>
    </row>
  </sheetData>
  <mergeCells count="33">
    <mergeCell ref="B4:I4"/>
    <mergeCell ref="A5:G5"/>
    <mergeCell ref="H5:I5"/>
    <mergeCell ref="A10:I10"/>
    <mergeCell ref="B11:E11"/>
    <mergeCell ref="A18:I18"/>
    <mergeCell ref="D19:F19"/>
    <mergeCell ref="A26:I26"/>
    <mergeCell ref="H27:I27"/>
    <mergeCell ref="B85:I85"/>
    <mergeCell ref="B86:I86"/>
    <mergeCell ref="A6:A9"/>
    <mergeCell ref="A12:A13"/>
    <mergeCell ref="A14:A15"/>
    <mergeCell ref="A16:A17"/>
    <mergeCell ref="A19:A20"/>
    <mergeCell ref="B6:B7"/>
    <mergeCell ref="B8:B9"/>
    <mergeCell ref="B19:B20"/>
    <mergeCell ref="C19:C20"/>
    <mergeCell ref="G19:G20"/>
    <mergeCell ref="H19:H20"/>
    <mergeCell ref="I6:I7"/>
    <mergeCell ref="I8:I9"/>
    <mergeCell ref="I19:I20"/>
    <mergeCell ref="C6:H7"/>
    <mergeCell ref="C8:H9"/>
    <mergeCell ref="B12:E13"/>
    <mergeCell ref="F12:I13"/>
    <mergeCell ref="B14:E15"/>
    <mergeCell ref="F14:I15"/>
    <mergeCell ref="B16:E17"/>
    <mergeCell ref="F16:I17"/>
  </mergeCells>
  <pageMargins left="0.75" right="0.75" top="1" bottom="1" header="0.5" footer="0.5"/>
  <pageSetup horizontalDpi="300" verticalDpi="300" orientation="landscape"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J35"/>
  <sheetViews>
    <sheetView workbookViewId="0" topLeftCell="A1">
      <selection pane="topLeft" activeCell="B11" sqref="B11:E12"/>
    </sheetView>
  </sheetViews>
  <sheetFormatPr defaultColWidth="8.88888888888889" defaultRowHeight="13.2"/>
  <cols>
    <col min="1" max="2" width="16" style="1" customWidth="1"/>
    <col min="3" max="3" width="21.5555555555556" style="1" customWidth="1"/>
    <col min="4" max="7" width="16" style="1" customWidth="1"/>
    <col min="8" max="8" width="12.7777777777778" style="1" customWidth="1"/>
    <col min="9" max="9" width="10.2222222222222" style="1" customWidth="1"/>
    <col min="10" max="10" width="13.7777777777778" style="1" customWidth="1"/>
    <col min="11" max="16384" width="8.88888888888889" style="1"/>
  </cols>
  <sheetData>
    <row r="1" spans="1:10" s="1" customFormat="1" ht="27.75" customHeight="1">
      <c r="A1" s="2"/>
      <c r="B1" s="2"/>
      <c r="C1" s="2"/>
      <c r="D1" s="2"/>
      <c r="E1" s="3" t="s">
        <v>697</v>
      </c>
      <c r="F1" s="2"/>
      <c r="G1" s="2"/>
      <c r="H1" s="2"/>
      <c r="I1" s="2"/>
      <c r="J1" s="2"/>
    </row>
    <row r="2" spans="1:10" s="1" customFormat="1" ht="13.5" customHeight="1">
      <c r="A2" s="4" t="s">
        <v>2</v>
      </c>
      <c r="B2" s="5"/>
      <c r="C2" s="5"/>
      <c r="D2" s="5"/>
      <c r="E2" s="6"/>
      <c r="F2" s="5"/>
      <c r="G2" s="5"/>
      <c r="H2" s="5"/>
      <c r="I2" s="5"/>
      <c r="J2" s="51" t="s">
        <v>698</v>
      </c>
    </row>
    <row r="3" spans="1:10" s="1" customFormat="1" ht="21" customHeight="1">
      <c r="A3" s="7" t="s">
        <v>699</v>
      </c>
      <c r="B3" s="8"/>
      <c r="C3" s="8" t="s">
        <v>587</v>
      </c>
      <c r="D3" s="8"/>
      <c r="E3" s="8"/>
      <c r="F3" s="8"/>
      <c r="G3" s="8"/>
      <c r="H3" s="8"/>
      <c r="I3" s="8"/>
      <c r="J3" s="8"/>
    </row>
    <row r="4" spans="1:10" s="1" customFormat="1" ht="21" customHeight="1">
      <c r="A4" s="7" t="s">
        <v>700</v>
      </c>
      <c r="B4" s="8"/>
      <c r="C4" s="8" t="s">
        <v>553</v>
      </c>
      <c r="D4" s="8"/>
      <c r="E4" s="8"/>
      <c r="F4" s="8" t="s">
        <v>701</v>
      </c>
      <c r="G4" s="8" t="s">
        <v>553</v>
      </c>
      <c r="H4" s="8"/>
      <c r="I4" s="8"/>
      <c r="J4" s="8"/>
    </row>
    <row r="5" spans="1:10" s="1" customFormat="1" ht="21" customHeight="1">
      <c r="A5" s="9" t="s">
        <v>702</v>
      </c>
      <c r="B5" s="10"/>
      <c r="C5" s="8"/>
      <c r="D5" s="8" t="s">
        <v>703</v>
      </c>
      <c r="E5" s="8" t="s">
        <v>704</v>
      </c>
      <c r="F5" s="8" t="s">
        <v>705</v>
      </c>
      <c r="G5" s="8" t="s">
        <v>706</v>
      </c>
      <c r="H5" s="8" t="s">
        <v>707</v>
      </c>
      <c r="I5" s="8" t="s">
        <v>708</v>
      </c>
      <c r="J5" s="8"/>
    </row>
    <row r="6" spans="1:10" s="1" customFormat="1" ht="21" customHeight="1">
      <c r="A6" s="9"/>
      <c r="B6" s="10"/>
      <c r="C6" s="8" t="s">
        <v>709</v>
      </c>
      <c r="D6" s="12">
        <f t="shared" si="0" ref="D6:F6">SUM(D7:D9)</f>
        <v>30312.69</v>
      </c>
      <c r="E6" s="12">
        <f t="shared" si="0"/>
        <v>30312.69</v>
      </c>
      <c r="F6" s="12">
        <f t="shared" si="0"/>
        <v>22727.38</v>
      </c>
      <c r="G6" s="12">
        <v>10</v>
      </c>
      <c r="H6" s="12">
        <v>74.98</v>
      </c>
      <c r="I6" s="52">
        <v>7.50</v>
      </c>
      <c r="J6" s="53"/>
    </row>
    <row r="7" spans="1:10" s="1" customFormat="1" ht="21" customHeight="1">
      <c r="A7" s="9"/>
      <c r="B7" s="10"/>
      <c r="C7" s="8" t="s">
        <v>710</v>
      </c>
      <c r="D7" s="12">
        <v>2477.70</v>
      </c>
      <c r="E7" s="12">
        <v>2477.70</v>
      </c>
      <c r="F7" s="12">
        <v>2594.75</v>
      </c>
      <c r="G7" s="12" t="s">
        <v>492</v>
      </c>
      <c r="H7" s="12">
        <v>100</v>
      </c>
      <c r="I7" s="8" t="s">
        <v>492</v>
      </c>
      <c r="J7" s="8"/>
    </row>
    <row r="8" spans="1:10" s="1" customFormat="1" ht="21" customHeight="1">
      <c r="A8" s="9"/>
      <c r="B8" s="10"/>
      <c r="C8" s="8" t="s">
        <v>711</v>
      </c>
      <c r="D8" s="12"/>
      <c r="E8" s="12"/>
      <c r="F8" s="12"/>
      <c r="G8" s="12" t="s">
        <v>492</v>
      </c>
      <c r="H8" s="12"/>
      <c r="I8" s="8" t="s">
        <v>492</v>
      </c>
      <c r="J8" s="8"/>
    </row>
    <row r="9" spans="1:10" s="1" customFormat="1" ht="21" customHeight="1">
      <c r="A9" s="9"/>
      <c r="B9" s="10"/>
      <c r="C9" s="8" t="s">
        <v>712</v>
      </c>
      <c r="D9" s="12">
        <v>27834.99</v>
      </c>
      <c r="E9" s="12">
        <v>27834.99</v>
      </c>
      <c r="F9" s="12">
        <v>20132.63</v>
      </c>
      <c r="G9" s="12" t="s">
        <v>492</v>
      </c>
      <c r="H9" s="12">
        <v>72.33</v>
      </c>
      <c r="I9" s="8" t="s">
        <v>492</v>
      </c>
      <c r="J9" s="8"/>
    </row>
    <row r="10" spans="1:10" s="1" customFormat="1" ht="21" customHeight="1">
      <c r="A10" s="9" t="s">
        <v>713</v>
      </c>
      <c r="B10" s="8" t="s">
        <v>714</v>
      </c>
      <c r="C10" s="8"/>
      <c r="D10" s="8"/>
      <c r="E10" s="8"/>
      <c r="F10" s="8" t="s">
        <v>566</v>
      </c>
      <c r="G10" s="8"/>
      <c r="H10" s="8"/>
      <c r="I10" s="8"/>
      <c r="J10" s="8"/>
    </row>
    <row r="11" spans="1:10" s="1" customFormat="1" ht="117.6" customHeight="1">
      <c r="A11" s="9"/>
      <c r="B11" s="81" t="s">
        <v>715</v>
      </c>
      <c r="C11" s="82"/>
      <c r="D11" s="82"/>
      <c r="E11" s="83"/>
      <c r="F11" s="81" t="s">
        <v>716</v>
      </c>
      <c r="G11" s="82"/>
      <c r="H11" s="82"/>
      <c r="I11" s="82"/>
      <c r="J11" s="83"/>
    </row>
    <row r="12" spans="1:10" s="1" customFormat="1" ht="107" customHeight="1">
      <c r="A12" s="9"/>
      <c r="B12" s="84"/>
      <c r="C12" s="85"/>
      <c r="D12" s="85"/>
      <c r="E12" s="10"/>
      <c r="F12" s="84"/>
      <c r="G12" s="85"/>
      <c r="H12" s="85"/>
      <c r="I12" s="85"/>
      <c r="J12" s="10"/>
    </row>
    <row r="13" spans="1:10" s="1" customFormat="1" ht="21" customHeight="1">
      <c r="A13" s="7" t="s">
        <v>717</v>
      </c>
      <c r="B13" s="8"/>
      <c r="C13" s="8"/>
      <c r="D13" s="8" t="s">
        <v>718</v>
      </c>
      <c r="E13" s="8"/>
      <c r="F13" s="8"/>
      <c r="G13" s="8" t="s">
        <v>605</v>
      </c>
      <c r="H13" s="8" t="s">
        <v>706</v>
      </c>
      <c r="I13" s="8" t="s">
        <v>708</v>
      </c>
      <c r="J13" s="88" t="s">
        <v>606</v>
      </c>
    </row>
    <row r="14" spans="1:10" s="1" customFormat="1" ht="21" customHeight="1">
      <c r="A14" s="7" t="s">
        <v>599</v>
      </c>
      <c r="B14" s="8" t="s">
        <v>600</v>
      </c>
      <c r="C14" s="8" t="s">
        <v>601</v>
      </c>
      <c r="D14" s="8" t="s">
        <v>602</v>
      </c>
      <c r="E14" s="8" t="s">
        <v>603</v>
      </c>
      <c r="F14" s="8" t="s">
        <v>604</v>
      </c>
      <c r="G14" s="8"/>
      <c r="H14" s="8"/>
      <c r="I14" s="8"/>
      <c r="J14" s="9"/>
    </row>
    <row r="15" spans="1:10" s="1" customFormat="1" ht="21" customHeight="1">
      <c r="A15" s="7" t="s">
        <v>607</v>
      </c>
      <c r="B15" s="64" t="s">
        <v>608</v>
      </c>
      <c r="C15" s="64" t="s">
        <v>615</v>
      </c>
      <c r="D15" s="64" t="s">
        <v>613</v>
      </c>
      <c r="E15" s="64" t="s">
        <v>11</v>
      </c>
      <c r="F15" s="64" t="s">
        <v>127</v>
      </c>
      <c r="G15" s="64">
        <v>1</v>
      </c>
      <c r="H15" s="66">
        <v>5</v>
      </c>
      <c r="I15" s="66">
        <v>5</v>
      </c>
      <c r="J15" s="71" t="s">
        <v>549</v>
      </c>
    </row>
    <row r="16" spans="1:10" s="1" customFormat="1" ht="21" customHeight="1">
      <c r="A16" s="7" t="s">
        <v>607</v>
      </c>
      <c r="B16" s="64" t="s">
        <v>608</v>
      </c>
      <c r="C16" s="64" t="s">
        <v>719</v>
      </c>
      <c r="D16" s="64" t="s">
        <v>610</v>
      </c>
      <c r="E16" s="64" t="s">
        <v>720</v>
      </c>
      <c r="F16" s="64" t="s">
        <v>611</v>
      </c>
      <c r="G16" s="64" t="s">
        <v>721</v>
      </c>
      <c r="H16" s="66">
        <v>5</v>
      </c>
      <c r="I16" s="66">
        <v>5</v>
      </c>
      <c r="J16" s="71" t="s">
        <v>549</v>
      </c>
    </row>
    <row r="17" spans="1:10" s="1" customFormat="1" ht="21" customHeight="1">
      <c r="A17" s="7" t="s">
        <v>607</v>
      </c>
      <c r="B17" s="64" t="s">
        <v>608</v>
      </c>
      <c r="C17" s="64" t="s">
        <v>719</v>
      </c>
      <c r="D17" s="64" t="s">
        <v>610</v>
      </c>
      <c r="E17" s="64" t="s">
        <v>720</v>
      </c>
      <c r="F17" s="64" t="s">
        <v>611</v>
      </c>
      <c r="G17" s="64" t="s">
        <v>721</v>
      </c>
      <c r="H17" s="66">
        <v>1</v>
      </c>
      <c r="I17" s="66">
        <v>1</v>
      </c>
      <c r="J17" s="71" t="s">
        <v>549</v>
      </c>
    </row>
    <row r="18" spans="1:10" s="1" customFormat="1" ht="21" customHeight="1">
      <c r="A18" s="7" t="s">
        <v>607</v>
      </c>
      <c r="B18" s="64" t="s">
        <v>608</v>
      </c>
      <c r="C18" s="64" t="s">
        <v>722</v>
      </c>
      <c r="D18" s="64" t="s">
        <v>613</v>
      </c>
      <c r="E18" s="64">
        <v>1</v>
      </c>
      <c r="F18" s="64" t="s">
        <v>611</v>
      </c>
      <c r="G18" s="64">
        <v>1</v>
      </c>
      <c r="H18" s="66">
        <v>5</v>
      </c>
      <c r="I18" s="66">
        <v>5</v>
      </c>
      <c r="J18" s="71" t="s">
        <v>549</v>
      </c>
    </row>
    <row r="19" spans="1:10" s="1" customFormat="1" ht="21" customHeight="1">
      <c r="A19" s="7" t="s">
        <v>607</v>
      </c>
      <c r="B19" s="64" t="s">
        <v>608</v>
      </c>
      <c r="C19" s="64" t="s">
        <v>723</v>
      </c>
      <c r="D19" s="64" t="s">
        <v>613</v>
      </c>
      <c r="E19" s="64" t="s">
        <v>64</v>
      </c>
      <c r="F19" s="64" t="s">
        <v>623</v>
      </c>
      <c r="G19" s="64" t="s">
        <v>64</v>
      </c>
      <c r="H19" s="66">
        <v>5</v>
      </c>
      <c r="I19" s="66">
        <v>5</v>
      </c>
      <c r="J19" s="71" t="s">
        <v>549</v>
      </c>
    </row>
    <row r="20" spans="1:10" s="1" customFormat="1" ht="21" customHeight="1">
      <c r="A20" s="7" t="s">
        <v>607</v>
      </c>
      <c r="B20" s="64" t="s">
        <v>608</v>
      </c>
      <c r="C20" s="64" t="s">
        <v>724</v>
      </c>
      <c r="D20" s="64" t="s">
        <v>610</v>
      </c>
      <c r="E20" s="64" t="s">
        <v>725</v>
      </c>
      <c r="F20" s="64" t="s">
        <v>726</v>
      </c>
      <c r="G20" s="64">
        <v>183</v>
      </c>
      <c r="H20" s="66">
        <v>4</v>
      </c>
      <c r="I20" s="66">
        <v>4</v>
      </c>
      <c r="J20" s="71" t="s">
        <v>549</v>
      </c>
    </row>
    <row r="21" spans="1:10" s="1" customFormat="1" ht="21" customHeight="1">
      <c r="A21" s="7" t="s">
        <v>607</v>
      </c>
      <c r="B21" s="64" t="s">
        <v>608</v>
      </c>
      <c r="C21" s="64" t="s">
        <v>727</v>
      </c>
      <c r="D21" s="64" t="s">
        <v>613</v>
      </c>
      <c r="E21" s="64" t="s">
        <v>728</v>
      </c>
      <c r="F21" s="64" t="s">
        <v>127</v>
      </c>
      <c r="G21" s="64" t="s">
        <v>729</v>
      </c>
      <c r="H21" s="66">
        <v>4</v>
      </c>
      <c r="I21" s="66">
        <v>4</v>
      </c>
      <c r="J21" s="71" t="s">
        <v>549</v>
      </c>
    </row>
    <row r="22" spans="1:10" s="1" customFormat="1" ht="21" customHeight="1">
      <c r="A22" s="7" t="s">
        <v>607</v>
      </c>
      <c r="B22" s="64" t="s">
        <v>608</v>
      </c>
      <c r="C22" s="64" t="s">
        <v>730</v>
      </c>
      <c r="D22" s="64" t="s">
        <v>613</v>
      </c>
      <c r="E22" s="64" t="s">
        <v>78</v>
      </c>
      <c r="F22" s="64" t="s">
        <v>617</v>
      </c>
      <c r="G22" s="64">
        <v>352</v>
      </c>
      <c r="H22" s="66">
        <v>4</v>
      </c>
      <c r="I22" s="66">
        <v>4</v>
      </c>
      <c r="J22" s="71" t="s">
        <v>549</v>
      </c>
    </row>
    <row r="23" spans="1:10" s="1" customFormat="1" ht="21" customHeight="1">
      <c r="A23" s="7" t="s">
        <v>607</v>
      </c>
      <c r="B23" s="64" t="s">
        <v>608</v>
      </c>
      <c r="C23" s="64" t="s">
        <v>679</v>
      </c>
      <c r="D23" s="64" t="s">
        <v>674</v>
      </c>
      <c r="E23" s="64" t="s">
        <v>46</v>
      </c>
      <c r="F23" s="64" t="s">
        <v>680</v>
      </c>
      <c r="G23" s="64">
        <v>0</v>
      </c>
      <c r="H23" s="66">
        <v>3</v>
      </c>
      <c r="I23" s="66">
        <v>3</v>
      </c>
      <c r="J23" s="71" t="s">
        <v>549</v>
      </c>
    </row>
    <row r="24" spans="1:10" s="1" customFormat="1" ht="21" customHeight="1">
      <c r="A24" s="7" t="s">
        <v>607</v>
      </c>
      <c r="B24" s="64" t="s">
        <v>608</v>
      </c>
      <c r="C24" s="64" t="s">
        <v>731</v>
      </c>
      <c r="D24" s="64" t="s">
        <v>610</v>
      </c>
      <c r="E24" s="64" t="s">
        <v>12</v>
      </c>
      <c r="F24" s="64" t="s">
        <v>127</v>
      </c>
      <c r="G24" s="64">
        <v>2</v>
      </c>
      <c r="H24" s="66">
        <v>3</v>
      </c>
      <c r="I24" s="66">
        <v>3</v>
      </c>
      <c r="J24" s="71" t="s">
        <v>549</v>
      </c>
    </row>
    <row r="25" spans="1:10" s="1" customFormat="1" ht="21" customHeight="1">
      <c r="A25" s="7" t="s">
        <v>607</v>
      </c>
      <c r="B25" s="64" t="s">
        <v>608</v>
      </c>
      <c r="C25" s="64" t="s">
        <v>732</v>
      </c>
      <c r="D25" s="64" t="s">
        <v>610</v>
      </c>
      <c r="E25" s="64" t="s">
        <v>110</v>
      </c>
      <c r="F25" s="64" t="s">
        <v>617</v>
      </c>
      <c r="G25" s="64">
        <v>36</v>
      </c>
      <c r="H25" s="66">
        <v>4</v>
      </c>
      <c r="I25" s="66">
        <v>4</v>
      </c>
      <c r="J25" s="71" t="s">
        <v>549</v>
      </c>
    </row>
    <row r="26" spans="1:10" s="1" customFormat="1" ht="21" customHeight="1">
      <c r="A26" s="7" t="s">
        <v>607</v>
      </c>
      <c r="B26" s="64" t="s">
        <v>608</v>
      </c>
      <c r="C26" s="64" t="s">
        <v>621</v>
      </c>
      <c r="D26" s="64" t="s">
        <v>610</v>
      </c>
      <c r="E26" s="64" t="s">
        <v>12</v>
      </c>
      <c r="F26" s="64" t="s">
        <v>127</v>
      </c>
      <c r="G26" s="64">
        <v>2</v>
      </c>
      <c r="H26" s="66">
        <v>4</v>
      </c>
      <c r="I26" s="66">
        <v>4</v>
      </c>
      <c r="J26" s="71" t="s">
        <v>549</v>
      </c>
    </row>
    <row r="27" spans="1:10" s="1" customFormat="1" ht="21" customHeight="1">
      <c r="A27" s="7" t="s">
        <v>607</v>
      </c>
      <c r="B27" s="64" t="s">
        <v>608</v>
      </c>
      <c r="C27" s="64" t="s">
        <v>619</v>
      </c>
      <c r="D27" s="64" t="s">
        <v>613</v>
      </c>
      <c r="E27" s="64" t="s">
        <v>11</v>
      </c>
      <c r="F27" s="64" t="s">
        <v>620</v>
      </c>
      <c r="G27" s="64">
        <v>2</v>
      </c>
      <c r="H27" s="66">
        <v>3</v>
      </c>
      <c r="I27" s="66">
        <v>3</v>
      </c>
      <c r="J27" s="71" t="s">
        <v>549</v>
      </c>
    </row>
    <row r="28" spans="1:10" s="1" customFormat="1" ht="21" customHeight="1">
      <c r="A28" s="7" t="s">
        <v>607</v>
      </c>
      <c r="B28" s="64" t="s">
        <v>667</v>
      </c>
      <c r="C28" s="64" t="s">
        <v>733</v>
      </c>
      <c r="D28" s="64" t="s">
        <v>613</v>
      </c>
      <c r="E28" s="64" t="s">
        <v>734</v>
      </c>
      <c r="F28" s="64" t="s">
        <v>735</v>
      </c>
      <c r="G28" s="64" t="s">
        <v>736</v>
      </c>
      <c r="H28" s="66">
        <v>15</v>
      </c>
      <c r="I28" s="66">
        <v>13.50</v>
      </c>
      <c r="J28" s="71" t="s">
        <v>549</v>
      </c>
    </row>
    <row r="29" spans="1:10" s="1" customFormat="1" ht="21" customHeight="1">
      <c r="A29" s="7" t="s">
        <v>671</v>
      </c>
      <c r="B29" s="64" t="s">
        <v>737</v>
      </c>
      <c r="C29" s="64" t="s">
        <v>738</v>
      </c>
      <c r="D29" s="64" t="s">
        <v>613</v>
      </c>
      <c r="E29" s="64" t="s">
        <v>739</v>
      </c>
      <c r="F29" s="64" t="s">
        <v>127</v>
      </c>
      <c r="G29" s="64" t="s">
        <v>729</v>
      </c>
      <c r="H29" s="66">
        <v>15</v>
      </c>
      <c r="I29" s="66">
        <v>15</v>
      </c>
      <c r="J29" s="71" t="s">
        <v>549</v>
      </c>
    </row>
    <row r="30" spans="1:10" s="1" customFormat="1" ht="21" customHeight="1">
      <c r="A30" s="67" t="s">
        <v>687</v>
      </c>
      <c r="B30" s="69" t="s">
        <v>688</v>
      </c>
      <c r="C30" s="69" t="s">
        <v>740</v>
      </c>
      <c r="D30" s="69" t="s">
        <v>610</v>
      </c>
      <c r="E30" s="69" t="s">
        <v>741</v>
      </c>
      <c r="F30" s="69" t="s">
        <v>611</v>
      </c>
      <c r="G30" s="69" t="s">
        <v>742</v>
      </c>
      <c r="H30" s="70">
        <v>10</v>
      </c>
      <c r="I30" s="70">
        <v>10</v>
      </c>
      <c r="J30" s="72" t="s">
        <v>549</v>
      </c>
    </row>
    <row r="31" spans="1:10" s="1" customFormat="1" ht="19.2" customHeight="1">
      <c r="A31" s="48" t="s">
        <v>743</v>
      </c>
      <c r="B31" s="48"/>
      <c r="C31" s="48"/>
      <c r="D31" s="48" t="s">
        <v>549</v>
      </c>
      <c r="E31" s="48"/>
      <c r="F31" s="48"/>
      <c r="G31" s="48"/>
      <c r="H31" s="48"/>
      <c r="I31" s="48"/>
      <c r="J31" s="48"/>
    </row>
    <row r="32" spans="1:10" s="1" customFormat="1" ht="27.6" customHeight="1">
      <c r="A32" s="48" t="s">
        <v>744</v>
      </c>
      <c r="B32" s="48"/>
      <c r="C32" s="48"/>
      <c r="D32" s="48"/>
      <c r="E32" s="48"/>
      <c r="F32" s="48"/>
      <c r="G32" s="48"/>
      <c r="H32" s="48" t="s">
        <v>745</v>
      </c>
      <c r="I32" s="62">
        <v>96</v>
      </c>
      <c r="J32" s="48" t="s">
        <v>746</v>
      </c>
    </row>
    <row r="33" spans="1:10" s="1" customFormat="1" ht="13.2">
      <c r="A33" s="49"/>
      <c r="B33" s="49"/>
      <c r="C33" s="49"/>
      <c r="D33" s="49"/>
      <c r="E33" s="50"/>
      <c r="F33" s="49"/>
      <c r="G33" s="49"/>
      <c r="H33" s="49"/>
      <c r="I33" s="63"/>
      <c r="J33" s="49"/>
    </row>
    <row r="34" spans="1:10" s="1" customFormat="1" ht="13.2">
      <c r="A34" s="49"/>
      <c r="B34" s="49"/>
      <c r="C34" s="49"/>
      <c r="D34" s="49"/>
      <c r="E34" s="50"/>
      <c r="F34" s="49"/>
      <c r="G34" s="49"/>
      <c r="H34" s="49"/>
      <c r="I34" s="63"/>
      <c r="J34"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1:C31"/>
    <mergeCell ref="D31:J31"/>
    <mergeCell ref="A32:G32"/>
    <mergeCell ref="A33:G33"/>
    <mergeCell ref="A34:G34"/>
    <mergeCell ref="A10:A12"/>
    <mergeCell ref="G13:G14"/>
    <mergeCell ref="H13:H14"/>
    <mergeCell ref="I13:I14"/>
    <mergeCell ref="J13:J14"/>
    <mergeCell ref="A5:B9"/>
    <mergeCell ref="B11:E12"/>
    <mergeCell ref="F11:J12"/>
  </mergeCells>
  <pageMargins left="0.75" right="0.75" top="1" bottom="1" header="0.5" footer="0.5"/>
  <pageSetup horizontalDpi="300" verticalDpi="300" orientation="landscape"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61"/>
  <sheetViews>
    <sheetView workbookViewId="0" topLeftCell="A1">
      <selection pane="topLeft" activeCell="L11" sqref="L11"/>
    </sheetView>
  </sheetViews>
  <sheetFormatPr defaultColWidth="8.88888888888889" defaultRowHeight="13.2"/>
  <cols>
    <col min="1" max="1" width="11.2222222222222" style="1" customWidth="1"/>
    <col min="2" max="2" width="16" style="1" customWidth="1"/>
    <col min="3" max="3" width="44.5555555555556" style="1" customWidth="1"/>
    <col min="4" max="4" width="11" style="1" customWidth="1"/>
    <col min="5" max="9" width="16" style="1" customWidth="1"/>
    <col min="10" max="10" width="17.2222222222222" style="1" customWidth="1"/>
    <col min="11" max="16384" width="8.88888888888889" style="1"/>
  </cols>
  <sheetData>
    <row r="1" spans="1:10" s="1" customFormat="1" ht="27.75" customHeight="1">
      <c r="A1" s="2"/>
      <c r="B1" s="2"/>
      <c r="C1" s="2"/>
      <c r="D1" s="2"/>
      <c r="E1" s="3" t="s">
        <v>697</v>
      </c>
      <c r="F1" s="2"/>
      <c r="G1" s="2"/>
      <c r="H1" s="2"/>
      <c r="I1" s="2"/>
      <c r="J1" s="2"/>
    </row>
    <row r="2" spans="1:10" s="1" customFormat="1" ht="22.2" customHeight="1">
      <c r="A2" s="4" t="s">
        <v>2</v>
      </c>
      <c r="B2" s="5"/>
      <c r="C2" s="5"/>
      <c r="D2" s="5"/>
      <c r="E2" s="6"/>
      <c r="F2" s="5"/>
      <c r="G2" s="5"/>
      <c r="H2" s="5"/>
      <c r="I2" s="5"/>
      <c r="J2" s="51" t="s">
        <v>698</v>
      </c>
    </row>
    <row r="3" spans="1:10" s="1" customFormat="1" ht="21" customHeight="1">
      <c r="A3" s="7" t="s">
        <v>699</v>
      </c>
      <c r="B3" s="8"/>
      <c r="C3" s="8" t="s">
        <v>594</v>
      </c>
      <c r="D3" s="8"/>
      <c r="E3" s="8"/>
      <c r="F3" s="8"/>
      <c r="G3" s="8"/>
      <c r="H3" s="8"/>
      <c r="I3" s="8"/>
      <c r="J3" s="8"/>
    </row>
    <row r="4" spans="1:10" s="1" customFormat="1" ht="21" customHeight="1">
      <c r="A4" s="7" t="s">
        <v>700</v>
      </c>
      <c r="B4" s="8"/>
      <c r="C4" s="8" t="s">
        <v>553</v>
      </c>
      <c r="D4" s="8"/>
      <c r="E4" s="8"/>
      <c r="F4" s="8" t="s">
        <v>701</v>
      </c>
      <c r="G4" s="8" t="s">
        <v>553</v>
      </c>
      <c r="H4" s="8"/>
      <c r="I4" s="8"/>
      <c r="J4" s="8"/>
    </row>
    <row r="5" spans="1:10" s="1" customFormat="1" ht="21" customHeight="1">
      <c r="A5" s="9" t="s">
        <v>702</v>
      </c>
      <c r="B5" s="10"/>
      <c r="C5" s="8"/>
      <c r="D5" s="8" t="s">
        <v>703</v>
      </c>
      <c r="E5" s="8" t="s">
        <v>704</v>
      </c>
      <c r="F5" s="8" t="s">
        <v>705</v>
      </c>
      <c r="G5" s="8" t="s">
        <v>706</v>
      </c>
      <c r="H5" s="8" t="s">
        <v>707</v>
      </c>
      <c r="I5" s="8" t="s">
        <v>708</v>
      </c>
      <c r="J5" s="8"/>
    </row>
    <row r="6" spans="1:10" s="1" customFormat="1" ht="21" customHeight="1">
      <c r="A6" s="9"/>
      <c r="B6" s="10"/>
      <c r="C6" s="8" t="s">
        <v>709</v>
      </c>
      <c r="D6" s="12">
        <f t="shared" si="0" ref="D6:F6">D7</f>
        <v>3765</v>
      </c>
      <c r="E6" s="12">
        <f t="shared" si="0"/>
        <v>3765</v>
      </c>
      <c r="F6" s="12">
        <f t="shared" si="0"/>
        <v>3341.58</v>
      </c>
      <c r="G6" s="12">
        <v>10</v>
      </c>
      <c r="H6" s="12">
        <v>88.75</v>
      </c>
      <c r="I6" s="52">
        <v>8.88</v>
      </c>
      <c r="J6" s="53"/>
    </row>
    <row r="7" spans="1:10" s="1" customFormat="1" ht="21" customHeight="1">
      <c r="A7" s="9"/>
      <c r="B7" s="10"/>
      <c r="C7" s="8" t="s">
        <v>710</v>
      </c>
      <c r="D7" s="12">
        <v>3765</v>
      </c>
      <c r="E7" s="12">
        <v>3765</v>
      </c>
      <c r="F7" s="12">
        <v>3341.58</v>
      </c>
      <c r="G7" s="12" t="s">
        <v>492</v>
      </c>
      <c r="H7" s="12">
        <v>88.75</v>
      </c>
      <c r="I7" s="8" t="s">
        <v>492</v>
      </c>
      <c r="J7" s="8"/>
    </row>
    <row r="8" spans="1:10" s="1" customFormat="1" ht="21" customHeight="1">
      <c r="A8" s="9"/>
      <c r="B8" s="10"/>
      <c r="C8" s="8" t="s">
        <v>711</v>
      </c>
      <c r="D8" s="12"/>
      <c r="E8" s="12"/>
      <c r="F8" s="12"/>
      <c r="G8" s="12" t="s">
        <v>492</v>
      </c>
      <c r="H8" s="11"/>
      <c r="I8" s="8" t="s">
        <v>492</v>
      </c>
      <c r="J8" s="8"/>
    </row>
    <row r="9" spans="1:10" s="1" customFormat="1" ht="21" customHeight="1">
      <c r="A9" s="9"/>
      <c r="B9" s="10"/>
      <c r="C9" s="8" t="s">
        <v>712</v>
      </c>
      <c r="D9" s="12"/>
      <c r="E9" s="12"/>
      <c r="F9" s="11"/>
      <c r="G9" s="12" t="s">
        <v>492</v>
      </c>
      <c r="H9" s="11"/>
      <c r="I9" s="8" t="s">
        <v>492</v>
      </c>
      <c r="J9" s="8"/>
    </row>
    <row r="10" spans="1:10" s="1" customFormat="1" ht="21" customHeight="1">
      <c r="A10" s="9" t="s">
        <v>713</v>
      </c>
      <c r="B10" s="8" t="s">
        <v>714</v>
      </c>
      <c r="C10" s="8"/>
      <c r="D10" s="8"/>
      <c r="E10" s="8"/>
      <c r="F10" s="8" t="s">
        <v>566</v>
      </c>
      <c r="G10" s="8"/>
      <c r="H10" s="8"/>
      <c r="I10" s="8"/>
      <c r="J10" s="8"/>
    </row>
    <row r="11" spans="1:10" s="1" customFormat="1" ht="66" customHeight="1">
      <c r="A11" s="9"/>
      <c r="B11" s="81" t="s">
        <v>747</v>
      </c>
      <c r="C11" s="82"/>
      <c r="D11" s="82"/>
      <c r="E11" s="83"/>
      <c r="F11" s="74" t="s">
        <v>748</v>
      </c>
      <c r="G11" s="75"/>
      <c r="H11" s="75"/>
      <c r="I11" s="75"/>
      <c r="J11" s="54"/>
    </row>
    <row r="12" spans="1:10" s="1" customFormat="1" ht="64" customHeight="1">
      <c r="A12" s="9"/>
      <c r="B12" s="84"/>
      <c r="C12" s="85"/>
      <c r="D12" s="85"/>
      <c r="E12" s="10"/>
      <c r="F12" s="76"/>
      <c r="G12" s="22"/>
      <c r="H12" s="22"/>
      <c r="I12" s="22"/>
      <c r="J12" s="55"/>
    </row>
    <row r="13" spans="1:10" s="1" customFormat="1" ht="21" customHeight="1">
      <c r="A13" s="7" t="s">
        <v>717</v>
      </c>
      <c r="B13" s="8"/>
      <c r="C13" s="8"/>
      <c r="D13" s="8" t="s">
        <v>718</v>
      </c>
      <c r="E13" s="8"/>
      <c r="F13" s="8"/>
      <c r="G13" s="8" t="s">
        <v>605</v>
      </c>
      <c r="H13" s="8" t="s">
        <v>706</v>
      </c>
      <c r="I13" s="8" t="s">
        <v>708</v>
      </c>
      <c r="J13" s="88" t="s">
        <v>606</v>
      </c>
    </row>
    <row r="14" spans="1:10" s="1" customFormat="1" ht="21" customHeight="1">
      <c r="A14" s="7" t="s">
        <v>599</v>
      </c>
      <c r="B14" s="8" t="s">
        <v>600</v>
      </c>
      <c r="C14" s="8" t="s">
        <v>601</v>
      </c>
      <c r="D14" s="8" t="s">
        <v>602</v>
      </c>
      <c r="E14" s="8" t="s">
        <v>603</v>
      </c>
      <c r="F14" s="8" t="s">
        <v>604</v>
      </c>
      <c r="G14" s="8"/>
      <c r="H14" s="8"/>
      <c r="I14" s="8"/>
      <c r="J14" s="9"/>
    </row>
    <row r="15" spans="1:10" s="1" customFormat="1" ht="21" customHeight="1">
      <c r="A15" s="7" t="s">
        <v>607</v>
      </c>
      <c r="B15" s="64" t="s">
        <v>608</v>
      </c>
      <c r="C15" s="64" t="s">
        <v>622</v>
      </c>
      <c r="D15" s="77" t="s">
        <v>610</v>
      </c>
      <c r="E15" s="77" t="s">
        <v>46</v>
      </c>
      <c r="F15" s="77" t="s">
        <v>623</v>
      </c>
      <c r="G15" s="77">
        <v>24</v>
      </c>
      <c r="H15" s="86">
        <v>2</v>
      </c>
      <c r="I15" s="66">
        <v>2</v>
      </c>
      <c r="J15" s="89" t="s">
        <v>549</v>
      </c>
    </row>
    <row r="16" spans="1:10" s="1" customFormat="1" ht="21" customHeight="1">
      <c r="A16" s="7" t="s">
        <v>607</v>
      </c>
      <c r="B16" s="64" t="s">
        <v>608</v>
      </c>
      <c r="C16" s="64" t="s">
        <v>624</v>
      </c>
      <c r="D16" s="77" t="s">
        <v>613</v>
      </c>
      <c r="E16" s="77" t="s">
        <v>11</v>
      </c>
      <c r="F16" s="77" t="s">
        <v>623</v>
      </c>
      <c r="G16" s="77">
        <v>1</v>
      </c>
      <c r="H16" s="86">
        <v>2</v>
      </c>
      <c r="I16" s="66">
        <v>2</v>
      </c>
      <c r="J16" s="89" t="s">
        <v>549</v>
      </c>
    </row>
    <row r="17" spans="1:10" s="1" customFormat="1" ht="21" customHeight="1">
      <c r="A17" s="7" t="s">
        <v>607</v>
      </c>
      <c r="B17" s="64" t="s">
        <v>608</v>
      </c>
      <c r="C17" s="64" t="s">
        <v>625</v>
      </c>
      <c r="D17" s="77" t="s">
        <v>610</v>
      </c>
      <c r="E17" s="77" t="s">
        <v>46</v>
      </c>
      <c r="F17" s="77" t="s">
        <v>626</v>
      </c>
      <c r="G17" s="77">
        <v>19.97</v>
      </c>
      <c r="H17" s="86">
        <v>2</v>
      </c>
      <c r="I17" s="66">
        <v>2</v>
      </c>
      <c r="J17" s="89" t="s">
        <v>549</v>
      </c>
    </row>
    <row r="18" spans="1:10" s="1" customFormat="1" ht="21" customHeight="1">
      <c r="A18" s="7" t="s">
        <v>607</v>
      </c>
      <c r="B18" s="64" t="s">
        <v>608</v>
      </c>
      <c r="C18" s="64" t="s">
        <v>627</v>
      </c>
      <c r="D18" s="77" t="s">
        <v>610</v>
      </c>
      <c r="E18" s="77" t="s">
        <v>749</v>
      </c>
      <c r="F18" s="77" t="s">
        <v>628</v>
      </c>
      <c r="G18" s="77">
        <v>305000000</v>
      </c>
      <c r="H18" s="86">
        <v>2</v>
      </c>
      <c r="I18" s="66">
        <v>2</v>
      </c>
      <c r="J18" s="89" t="s">
        <v>549</v>
      </c>
    </row>
    <row r="19" spans="1:10" s="1" customFormat="1" ht="21" customHeight="1">
      <c r="A19" s="7" t="s">
        <v>607</v>
      </c>
      <c r="B19" s="64" t="s">
        <v>608</v>
      </c>
      <c r="C19" s="64" t="s">
        <v>631</v>
      </c>
      <c r="D19" s="77" t="s">
        <v>613</v>
      </c>
      <c r="E19" s="77" t="s">
        <v>73</v>
      </c>
      <c r="F19" s="77" t="s">
        <v>623</v>
      </c>
      <c r="G19" s="77">
        <v>19</v>
      </c>
      <c r="H19" s="86">
        <v>2</v>
      </c>
      <c r="I19" s="66">
        <v>2</v>
      </c>
      <c r="J19" s="89" t="s">
        <v>549</v>
      </c>
    </row>
    <row r="20" spans="1:10" s="1" customFormat="1" ht="21" customHeight="1">
      <c r="A20" s="7" t="s">
        <v>607</v>
      </c>
      <c r="B20" s="64" t="s">
        <v>608</v>
      </c>
      <c r="C20" s="64" t="s">
        <v>750</v>
      </c>
      <c r="D20" s="77" t="s">
        <v>610</v>
      </c>
      <c r="E20" s="77" t="s">
        <v>28</v>
      </c>
      <c r="F20" s="77" t="s">
        <v>623</v>
      </c>
      <c r="G20" s="77">
        <v>5</v>
      </c>
      <c r="H20" s="86">
        <v>2</v>
      </c>
      <c r="I20" s="66">
        <v>2</v>
      </c>
      <c r="J20" s="89" t="s">
        <v>549</v>
      </c>
    </row>
    <row r="21" spans="1:10" s="1" customFormat="1" ht="21" customHeight="1">
      <c r="A21" s="7" t="s">
        <v>607</v>
      </c>
      <c r="B21" s="64" t="s">
        <v>608</v>
      </c>
      <c r="C21" s="64" t="s">
        <v>633</v>
      </c>
      <c r="D21" s="77" t="s">
        <v>613</v>
      </c>
      <c r="E21" s="77" t="s">
        <v>64</v>
      </c>
      <c r="F21" s="77" t="s">
        <v>623</v>
      </c>
      <c r="G21" s="77">
        <v>16</v>
      </c>
      <c r="H21" s="86">
        <v>2</v>
      </c>
      <c r="I21" s="66">
        <v>2</v>
      </c>
      <c r="J21" s="89" t="s">
        <v>549</v>
      </c>
    </row>
    <row r="22" spans="1:10" s="1" customFormat="1" ht="21" customHeight="1">
      <c r="A22" s="7" t="s">
        <v>607</v>
      </c>
      <c r="B22" s="64" t="s">
        <v>608</v>
      </c>
      <c r="C22" s="64" t="s">
        <v>635</v>
      </c>
      <c r="D22" s="77" t="s">
        <v>613</v>
      </c>
      <c r="E22" s="77" t="s">
        <v>12</v>
      </c>
      <c r="F22" s="77" t="s">
        <v>127</v>
      </c>
      <c r="G22" s="77">
        <v>2</v>
      </c>
      <c r="H22" s="86">
        <v>2</v>
      </c>
      <c r="I22" s="66">
        <v>2</v>
      </c>
      <c r="J22" s="89" t="s">
        <v>549</v>
      </c>
    </row>
    <row r="23" spans="1:10" s="1" customFormat="1" ht="21" customHeight="1">
      <c r="A23" s="7" t="s">
        <v>607</v>
      </c>
      <c r="B23" s="64" t="s">
        <v>665</v>
      </c>
      <c r="C23" s="64" t="s">
        <v>751</v>
      </c>
      <c r="D23" s="77" t="s">
        <v>610</v>
      </c>
      <c r="E23" s="77" t="s">
        <v>752</v>
      </c>
      <c r="F23" s="77" t="s">
        <v>611</v>
      </c>
      <c r="G23" s="77" t="s">
        <v>752</v>
      </c>
      <c r="H23" s="86">
        <v>2</v>
      </c>
      <c r="I23" s="66">
        <v>2</v>
      </c>
      <c r="J23" s="89" t="s">
        <v>549</v>
      </c>
    </row>
    <row r="24" spans="1:10" s="1" customFormat="1" ht="21" customHeight="1">
      <c r="A24" s="7" t="s">
        <v>671</v>
      </c>
      <c r="B24" s="64" t="s">
        <v>737</v>
      </c>
      <c r="C24" s="64" t="s">
        <v>753</v>
      </c>
      <c r="D24" s="77" t="s">
        <v>610</v>
      </c>
      <c r="E24" s="77">
        <v>0.85</v>
      </c>
      <c r="F24" s="77" t="s">
        <v>611</v>
      </c>
      <c r="G24" s="77">
        <v>0.89</v>
      </c>
      <c r="H24" s="86">
        <v>2</v>
      </c>
      <c r="I24" s="66">
        <v>2</v>
      </c>
      <c r="J24" s="89" t="s">
        <v>549</v>
      </c>
    </row>
    <row r="25" spans="1:10" s="1" customFormat="1" ht="21" customHeight="1">
      <c r="A25" s="7" t="s">
        <v>671</v>
      </c>
      <c r="B25" s="64" t="s">
        <v>737</v>
      </c>
      <c r="C25" s="64" t="s">
        <v>754</v>
      </c>
      <c r="D25" s="77" t="s">
        <v>613</v>
      </c>
      <c r="E25" s="77" t="s">
        <v>755</v>
      </c>
      <c r="F25" s="77" t="s">
        <v>127</v>
      </c>
      <c r="G25" s="77" t="s">
        <v>729</v>
      </c>
      <c r="H25" s="86">
        <v>2</v>
      </c>
      <c r="I25" s="66">
        <v>2</v>
      </c>
      <c r="J25" s="89" t="s">
        <v>549</v>
      </c>
    </row>
    <row r="26" spans="1:10" s="1" customFormat="1" ht="21" customHeight="1">
      <c r="A26" s="7" t="s">
        <v>671</v>
      </c>
      <c r="B26" s="64" t="s">
        <v>737</v>
      </c>
      <c r="C26" s="64" t="s">
        <v>678</v>
      </c>
      <c r="D26" s="77" t="s">
        <v>610</v>
      </c>
      <c r="E26" s="77">
        <v>0.95</v>
      </c>
      <c r="F26" s="77" t="s">
        <v>611</v>
      </c>
      <c r="G26" s="77" t="s">
        <v>752</v>
      </c>
      <c r="H26" s="86">
        <v>2</v>
      </c>
      <c r="I26" s="66">
        <v>2</v>
      </c>
      <c r="J26" s="89" t="s">
        <v>549</v>
      </c>
    </row>
    <row r="27" spans="1:10" s="1" customFormat="1" ht="21" customHeight="1">
      <c r="A27" s="7" t="s">
        <v>687</v>
      </c>
      <c r="B27" s="64" t="s">
        <v>688</v>
      </c>
      <c r="C27" s="64" t="s">
        <v>740</v>
      </c>
      <c r="D27" s="77" t="s">
        <v>610</v>
      </c>
      <c r="E27" s="77" t="s">
        <v>741</v>
      </c>
      <c r="F27" s="77" t="s">
        <v>611</v>
      </c>
      <c r="G27" s="77" t="s">
        <v>752</v>
      </c>
      <c r="H27" s="86">
        <v>10</v>
      </c>
      <c r="I27" s="66">
        <v>10</v>
      </c>
      <c r="J27" s="89" t="s">
        <v>549</v>
      </c>
    </row>
    <row r="28" spans="1:10" s="1" customFormat="1" ht="21" customHeight="1">
      <c r="A28" s="7" t="s">
        <v>607</v>
      </c>
      <c r="B28" s="64" t="s">
        <v>608</v>
      </c>
      <c r="C28" s="64" t="s">
        <v>756</v>
      </c>
      <c r="D28" s="77" t="s">
        <v>613</v>
      </c>
      <c r="E28" s="77">
        <v>1</v>
      </c>
      <c r="F28" s="77" t="s">
        <v>127</v>
      </c>
      <c r="G28" s="77">
        <v>1</v>
      </c>
      <c r="H28" s="86">
        <v>2</v>
      </c>
      <c r="I28" s="66">
        <v>2</v>
      </c>
      <c r="J28" s="89" t="s">
        <v>549</v>
      </c>
    </row>
    <row r="29" spans="1:10" s="1" customFormat="1" ht="34.8" customHeight="1">
      <c r="A29" s="7" t="s">
        <v>607</v>
      </c>
      <c r="B29" s="64" t="s">
        <v>608</v>
      </c>
      <c r="C29" s="65" t="s">
        <v>757</v>
      </c>
      <c r="D29" s="77" t="s">
        <v>613</v>
      </c>
      <c r="E29" s="77">
        <v>1</v>
      </c>
      <c r="F29" s="77" t="s">
        <v>611</v>
      </c>
      <c r="G29" s="77" t="s">
        <v>752</v>
      </c>
      <c r="H29" s="86">
        <v>2</v>
      </c>
      <c r="I29" s="66">
        <v>2</v>
      </c>
      <c r="J29" s="89" t="s">
        <v>549</v>
      </c>
    </row>
    <row r="30" spans="1:10" s="1" customFormat="1" ht="21" customHeight="1">
      <c r="A30" s="7" t="s">
        <v>607</v>
      </c>
      <c r="B30" s="64" t="s">
        <v>608</v>
      </c>
      <c r="C30" s="64" t="s">
        <v>758</v>
      </c>
      <c r="D30" s="77" t="s">
        <v>613</v>
      </c>
      <c r="E30" s="77">
        <v>1</v>
      </c>
      <c r="F30" s="77" t="s">
        <v>611</v>
      </c>
      <c r="G30" s="77" t="s">
        <v>752</v>
      </c>
      <c r="H30" s="86">
        <v>2</v>
      </c>
      <c r="I30" s="66">
        <v>2</v>
      </c>
      <c r="J30" s="89" t="s">
        <v>549</v>
      </c>
    </row>
    <row r="31" spans="1:10" s="1" customFormat="1" ht="21" customHeight="1">
      <c r="A31" s="7" t="s">
        <v>607</v>
      </c>
      <c r="B31" s="64" t="s">
        <v>608</v>
      </c>
      <c r="C31" s="64" t="s">
        <v>759</v>
      </c>
      <c r="D31" s="77" t="s">
        <v>613</v>
      </c>
      <c r="E31" s="77">
        <v>1</v>
      </c>
      <c r="F31" s="77" t="s">
        <v>611</v>
      </c>
      <c r="G31" s="77" t="s">
        <v>752</v>
      </c>
      <c r="H31" s="86">
        <v>2</v>
      </c>
      <c r="I31" s="66">
        <v>2</v>
      </c>
      <c r="J31" s="89" t="s">
        <v>549</v>
      </c>
    </row>
    <row r="32" spans="1:10" s="1" customFormat="1" ht="36" customHeight="1">
      <c r="A32" s="7" t="s">
        <v>607</v>
      </c>
      <c r="B32" s="64" t="s">
        <v>608</v>
      </c>
      <c r="C32" s="65" t="s">
        <v>760</v>
      </c>
      <c r="D32" s="77" t="s">
        <v>613</v>
      </c>
      <c r="E32" s="77">
        <v>1</v>
      </c>
      <c r="F32" s="77" t="s">
        <v>611</v>
      </c>
      <c r="G32" s="77" t="s">
        <v>752</v>
      </c>
      <c r="H32" s="86">
        <v>2</v>
      </c>
      <c r="I32" s="66">
        <v>2</v>
      </c>
      <c r="J32" s="89" t="s">
        <v>549</v>
      </c>
    </row>
    <row r="33" spans="1:10" s="1" customFormat="1" ht="21" customHeight="1">
      <c r="A33" s="7" t="s">
        <v>671</v>
      </c>
      <c r="B33" s="64" t="s">
        <v>676</v>
      </c>
      <c r="C33" s="64" t="s">
        <v>761</v>
      </c>
      <c r="D33" s="77" t="s">
        <v>610</v>
      </c>
      <c r="E33" s="77">
        <v>2</v>
      </c>
      <c r="F33" s="77" t="s">
        <v>127</v>
      </c>
      <c r="G33" s="77">
        <v>2</v>
      </c>
      <c r="H33" s="86">
        <v>2</v>
      </c>
      <c r="I33" s="66">
        <v>2</v>
      </c>
      <c r="J33" s="89" t="s">
        <v>549</v>
      </c>
    </row>
    <row r="34" spans="1:10" s="1" customFormat="1" ht="21" customHeight="1">
      <c r="A34" s="7" t="s">
        <v>671</v>
      </c>
      <c r="B34" s="64" t="s">
        <v>676</v>
      </c>
      <c r="C34" s="64" t="s">
        <v>762</v>
      </c>
      <c r="D34" s="77" t="s">
        <v>613</v>
      </c>
      <c r="E34" s="77">
        <v>3</v>
      </c>
      <c r="F34" s="77" t="s">
        <v>614</v>
      </c>
      <c r="G34" s="77">
        <v>3</v>
      </c>
      <c r="H34" s="86">
        <v>2</v>
      </c>
      <c r="I34" s="66">
        <v>2</v>
      </c>
      <c r="J34" s="89" t="s">
        <v>549</v>
      </c>
    </row>
    <row r="35" spans="1:10" s="1" customFormat="1" ht="21" customHeight="1">
      <c r="A35" s="7" t="s">
        <v>671</v>
      </c>
      <c r="B35" s="64" t="s">
        <v>676</v>
      </c>
      <c r="C35" s="64" t="s">
        <v>763</v>
      </c>
      <c r="D35" s="77" t="s">
        <v>610</v>
      </c>
      <c r="E35" s="77" t="s">
        <v>764</v>
      </c>
      <c r="F35" s="77" t="s">
        <v>611</v>
      </c>
      <c r="G35" s="77" t="s">
        <v>765</v>
      </c>
      <c r="H35" s="86">
        <v>2</v>
      </c>
      <c r="I35" s="66">
        <v>2</v>
      </c>
      <c r="J35" s="89" t="s">
        <v>549</v>
      </c>
    </row>
    <row r="36" spans="1:10" s="1" customFormat="1" ht="21" customHeight="1">
      <c r="A36" s="7" t="s">
        <v>671</v>
      </c>
      <c r="B36" s="64" t="s">
        <v>676</v>
      </c>
      <c r="C36" s="64" t="s">
        <v>766</v>
      </c>
      <c r="D36" s="77" t="s">
        <v>610</v>
      </c>
      <c r="E36" s="77">
        <v>0.49199999999999999</v>
      </c>
      <c r="F36" s="77" t="s">
        <v>611</v>
      </c>
      <c r="G36" s="77">
        <v>0.49199999999999999</v>
      </c>
      <c r="H36" s="86">
        <v>2</v>
      </c>
      <c r="I36" s="66">
        <v>2</v>
      </c>
      <c r="J36" s="89" t="s">
        <v>549</v>
      </c>
    </row>
    <row r="37" spans="1:10" s="1" customFormat="1" ht="21" customHeight="1">
      <c r="A37" s="7" t="s">
        <v>671</v>
      </c>
      <c r="B37" s="64" t="s">
        <v>676</v>
      </c>
      <c r="C37" s="64" t="s">
        <v>767</v>
      </c>
      <c r="D37" s="77" t="s">
        <v>610</v>
      </c>
      <c r="E37" s="77" t="s">
        <v>768</v>
      </c>
      <c r="F37" s="77" t="s">
        <v>611</v>
      </c>
      <c r="G37" s="77" t="s">
        <v>769</v>
      </c>
      <c r="H37" s="86">
        <v>2</v>
      </c>
      <c r="I37" s="66">
        <v>2</v>
      </c>
      <c r="J37" s="89" t="s">
        <v>549</v>
      </c>
    </row>
    <row r="38" spans="1:10" s="1" customFormat="1" ht="21" customHeight="1">
      <c r="A38" s="7" t="s">
        <v>671</v>
      </c>
      <c r="B38" s="64" t="s">
        <v>676</v>
      </c>
      <c r="C38" s="64" t="s">
        <v>770</v>
      </c>
      <c r="D38" s="77" t="s">
        <v>674</v>
      </c>
      <c r="E38" s="77">
        <v>216.18</v>
      </c>
      <c r="F38" s="77" t="s">
        <v>657</v>
      </c>
      <c r="G38" s="77">
        <v>155.21</v>
      </c>
      <c r="H38" s="86">
        <v>2</v>
      </c>
      <c r="I38" s="66">
        <v>2</v>
      </c>
      <c r="J38" s="89" t="s">
        <v>549</v>
      </c>
    </row>
    <row r="39" spans="1:10" s="1" customFormat="1" ht="56.4" customHeight="1">
      <c r="A39" s="7" t="s">
        <v>671</v>
      </c>
      <c r="B39" s="64" t="s">
        <v>676</v>
      </c>
      <c r="C39" s="64" t="s">
        <v>771</v>
      </c>
      <c r="D39" s="77" t="s">
        <v>613</v>
      </c>
      <c r="E39" s="78" t="s">
        <v>772</v>
      </c>
      <c r="F39" s="77" t="s">
        <v>611</v>
      </c>
      <c r="G39" s="78" t="s">
        <v>772</v>
      </c>
      <c r="H39" s="86">
        <v>2</v>
      </c>
      <c r="I39" s="66">
        <v>2</v>
      </c>
      <c r="J39" s="89" t="s">
        <v>549</v>
      </c>
    </row>
    <row r="40" spans="1:10" s="1" customFormat="1" ht="21" customHeight="1">
      <c r="A40" s="7" t="s">
        <v>671</v>
      </c>
      <c r="B40" s="64" t="s">
        <v>676</v>
      </c>
      <c r="C40" s="64" t="s">
        <v>773</v>
      </c>
      <c r="D40" s="77" t="s">
        <v>610</v>
      </c>
      <c r="E40" s="77" t="s">
        <v>774</v>
      </c>
      <c r="F40" s="77" t="s">
        <v>611</v>
      </c>
      <c r="G40" s="77" t="s">
        <v>775</v>
      </c>
      <c r="H40" s="86">
        <v>2</v>
      </c>
      <c r="I40" s="66">
        <v>2</v>
      </c>
      <c r="J40" s="89" t="s">
        <v>549</v>
      </c>
    </row>
    <row r="41" spans="1:10" s="1" customFormat="1" ht="21" customHeight="1">
      <c r="A41" s="7" t="s">
        <v>607</v>
      </c>
      <c r="B41" s="64" t="s">
        <v>608</v>
      </c>
      <c r="C41" s="64" t="s">
        <v>776</v>
      </c>
      <c r="D41" s="77" t="s">
        <v>613</v>
      </c>
      <c r="E41" s="77">
        <v>1</v>
      </c>
      <c r="F41" s="77" t="s">
        <v>623</v>
      </c>
      <c r="G41" s="77">
        <v>1</v>
      </c>
      <c r="H41" s="86">
        <v>2</v>
      </c>
      <c r="I41" s="66">
        <v>2</v>
      </c>
      <c r="J41" s="89" t="s">
        <v>549</v>
      </c>
    </row>
    <row r="42" spans="1:10" s="1" customFormat="1" ht="21" customHeight="1">
      <c r="A42" s="7" t="s">
        <v>607</v>
      </c>
      <c r="B42" s="64" t="s">
        <v>608</v>
      </c>
      <c r="C42" s="64" t="s">
        <v>777</v>
      </c>
      <c r="D42" s="77" t="s">
        <v>610</v>
      </c>
      <c r="E42" s="77">
        <v>2</v>
      </c>
      <c r="F42" s="77" t="s">
        <v>127</v>
      </c>
      <c r="G42" s="77">
        <v>2</v>
      </c>
      <c r="H42" s="86">
        <v>2</v>
      </c>
      <c r="I42" s="66">
        <v>2</v>
      </c>
      <c r="J42" s="89" t="s">
        <v>549</v>
      </c>
    </row>
    <row r="43" spans="1:10" s="1" customFormat="1" ht="21" customHeight="1">
      <c r="A43" s="7" t="s">
        <v>607</v>
      </c>
      <c r="B43" s="64" t="s">
        <v>608</v>
      </c>
      <c r="C43" s="64" t="s">
        <v>778</v>
      </c>
      <c r="D43" s="77" t="s">
        <v>610</v>
      </c>
      <c r="E43" s="77">
        <v>1</v>
      </c>
      <c r="F43" s="77" t="s">
        <v>617</v>
      </c>
      <c r="G43" s="77">
        <v>1</v>
      </c>
      <c r="H43" s="86">
        <v>2</v>
      </c>
      <c r="I43" s="66">
        <v>2</v>
      </c>
      <c r="J43" s="89" t="s">
        <v>549</v>
      </c>
    </row>
    <row r="44" spans="1:10" s="1" customFormat="1" ht="21" customHeight="1">
      <c r="A44" s="7" t="s">
        <v>607</v>
      </c>
      <c r="B44" s="64" t="s">
        <v>608</v>
      </c>
      <c r="C44" s="64" t="s">
        <v>779</v>
      </c>
      <c r="D44" s="77" t="s">
        <v>610</v>
      </c>
      <c r="E44" s="77">
        <v>2</v>
      </c>
      <c r="F44" s="77" t="s">
        <v>617</v>
      </c>
      <c r="G44" s="77">
        <v>2</v>
      </c>
      <c r="H44" s="86">
        <v>2</v>
      </c>
      <c r="I44" s="66">
        <v>2</v>
      </c>
      <c r="J44" s="89" t="s">
        <v>549</v>
      </c>
    </row>
    <row r="45" spans="1:10" s="1" customFormat="1" ht="21" customHeight="1">
      <c r="A45" s="7" t="s">
        <v>607</v>
      </c>
      <c r="B45" s="64" t="s">
        <v>608</v>
      </c>
      <c r="C45" s="64" t="s">
        <v>780</v>
      </c>
      <c r="D45" s="77" t="s">
        <v>610</v>
      </c>
      <c r="E45" s="77">
        <v>30</v>
      </c>
      <c r="F45" s="77" t="s">
        <v>623</v>
      </c>
      <c r="G45" s="77">
        <v>26</v>
      </c>
      <c r="H45" s="86">
        <v>2</v>
      </c>
      <c r="I45" s="66">
        <v>1</v>
      </c>
      <c r="J45" s="89" t="s">
        <v>549</v>
      </c>
    </row>
    <row r="46" spans="1:10" s="1" customFormat="1" ht="42" customHeight="1">
      <c r="A46" s="7" t="s">
        <v>607</v>
      </c>
      <c r="B46" s="64" t="s">
        <v>608</v>
      </c>
      <c r="C46" s="65" t="s">
        <v>781</v>
      </c>
      <c r="D46" s="77" t="s">
        <v>613</v>
      </c>
      <c r="E46" s="77">
        <v>1</v>
      </c>
      <c r="F46" s="77" t="s">
        <v>611</v>
      </c>
      <c r="G46" s="77">
        <v>0.70</v>
      </c>
      <c r="H46" s="86">
        <v>2</v>
      </c>
      <c r="I46" s="66">
        <v>1</v>
      </c>
      <c r="J46" s="89" t="s">
        <v>782</v>
      </c>
    </row>
    <row r="47" spans="1:10" s="1" customFormat="1" ht="38.4" customHeight="1">
      <c r="A47" s="7" t="s">
        <v>607</v>
      </c>
      <c r="B47" s="64" t="s">
        <v>608</v>
      </c>
      <c r="C47" s="65" t="s">
        <v>783</v>
      </c>
      <c r="D47" s="77" t="s">
        <v>613</v>
      </c>
      <c r="E47" s="77">
        <v>2</v>
      </c>
      <c r="F47" s="77" t="s">
        <v>127</v>
      </c>
      <c r="G47" s="77">
        <v>2</v>
      </c>
      <c r="H47" s="86">
        <v>2</v>
      </c>
      <c r="I47" s="66">
        <v>2</v>
      </c>
      <c r="J47" s="89" t="s">
        <v>549</v>
      </c>
    </row>
    <row r="48" spans="1:10" s="1" customFormat="1" ht="21" customHeight="1">
      <c r="A48" s="7" t="s">
        <v>607</v>
      </c>
      <c r="B48" s="64" t="s">
        <v>608</v>
      </c>
      <c r="C48" s="64" t="s">
        <v>784</v>
      </c>
      <c r="D48" s="77" t="s">
        <v>613</v>
      </c>
      <c r="E48" s="77">
        <v>66</v>
      </c>
      <c r="F48" s="77" t="s">
        <v>692</v>
      </c>
      <c r="G48" s="77">
        <v>66</v>
      </c>
      <c r="H48" s="86">
        <v>2</v>
      </c>
      <c r="I48" s="66">
        <v>2</v>
      </c>
      <c r="J48" s="89" t="s">
        <v>549</v>
      </c>
    </row>
    <row r="49" spans="1:10" s="1" customFormat="1" ht="21" customHeight="1">
      <c r="A49" s="7" t="s">
        <v>607</v>
      </c>
      <c r="B49" s="64" t="s">
        <v>608</v>
      </c>
      <c r="C49" s="64" t="s">
        <v>785</v>
      </c>
      <c r="D49" s="77" t="s">
        <v>613</v>
      </c>
      <c r="E49" s="77">
        <v>1</v>
      </c>
      <c r="F49" s="77" t="s">
        <v>611</v>
      </c>
      <c r="G49" s="77">
        <v>1</v>
      </c>
      <c r="H49" s="86">
        <v>2</v>
      </c>
      <c r="I49" s="66">
        <v>2</v>
      </c>
      <c r="J49" s="89" t="s">
        <v>549</v>
      </c>
    </row>
    <row r="50" spans="1:10" s="1" customFormat="1" ht="21" customHeight="1">
      <c r="A50" s="7" t="s">
        <v>607</v>
      </c>
      <c r="B50" s="64" t="s">
        <v>608</v>
      </c>
      <c r="C50" s="64" t="s">
        <v>786</v>
      </c>
      <c r="D50" s="77" t="s">
        <v>610</v>
      </c>
      <c r="E50" s="77">
        <v>1</v>
      </c>
      <c r="F50" s="77" t="s">
        <v>623</v>
      </c>
      <c r="G50" s="77">
        <v>1</v>
      </c>
      <c r="H50" s="86">
        <v>2</v>
      </c>
      <c r="I50" s="66">
        <v>2</v>
      </c>
      <c r="J50" s="89" t="s">
        <v>549</v>
      </c>
    </row>
    <row r="51" spans="1:10" s="1" customFormat="1" ht="21" customHeight="1">
      <c r="A51" s="7" t="s">
        <v>607</v>
      </c>
      <c r="B51" s="64" t="s">
        <v>608</v>
      </c>
      <c r="C51" s="64" t="s">
        <v>787</v>
      </c>
      <c r="D51" s="77" t="s">
        <v>610</v>
      </c>
      <c r="E51" s="77">
        <v>90</v>
      </c>
      <c r="F51" s="77" t="s">
        <v>611</v>
      </c>
      <c r="G51" s="77">
        <v>99.40</v>
      </c>
      <c r="H51" s="86">
        <v>2</v>
      </c>
      <c r="I51" s="66">
        <v>2</v>
      </c>
      <c r="J51" s="89" t="s">
        <v>549</v>
      </c>
    </row>
    <row r="52" spans="1:10" s="1" customFormat="1" ht="34.2" customHeight="1">
      <c r="A52" s="7" t="s">
        <v>607</v>
      </c>
      <c r="B52" s="64" t="s">
        <v>608</v>
      </c>
      <c r="C52" s="65" t="s">
        <v>788</v>
      </c>
      <c r="D52" s="77" t="s">
        <v>613</v>
      </c>
      <c r="E52" s="77">
        <v>1</v>
      </c>
      <c r="F52" s="77" t="s">
        <v>623</v>
      </c>
      <c r="G52" s="77">
        <v>1</v>
      </c>
      <c r="H52" s="86">
        <v>2</v>
      </c>
      <c r="I52" s="66">
        <v>2</v>
      </c>
      <c r="J52" s="89" t="s">
        <v>549</v>
      </c>
    </row>
    <row r="53" spans="1:10" s="1" customFormat="1" ht="21" customHeight="1">
      <c r="A53" s="7" t="s">
        <v>607</v>
      </c>
      <c r="B53" s="64" t="s">
        <v>608</v>
      </c>
      <c r="C53" s="64" t="s">
        <v>789</v>
      </c>
      <c r="D53" s="77" t="s">
        <v>610</v>
      </c>
      <c r="E53" s="77">
        <v>1</v>
      </c>
      <c r="F53" s="77" t="s">
        <v>623</v>
      </c>
      <c r="G53" s="77">
        <v>1</v>
      </c>
      <c r="H53" s="86">
        <v>2</v>
      </c>
      <c r="I53" s="66">
        <v>2</v>
      </c>
      <c r="J53" s="89" t="s">
        <v>549</v>
      </c>
    </row>
    <row r="54" spans="1:10" s="1" customFormat="1" ht="37.8" customHeight="1">
      <c r="A54" s="7" t="s">
        <v>607</v>
      </c>
      <c r="B54" s="64" t="s">
        <v>608</v>
      </c>
      <c r="C54" s="65" t="s">
        <v>790</v>
      </c>
      <c r="D54" s="77" t="s">
        <v>613</v>
      </c>
      <c r="E54" s="77">
        <v>1</v>
      </c>
      <c r="F54" s="77" t="s">
        <v>127</v>
      </c>
      <c r="G54" s="77">
        <v>1</v>
      </c>
      <c r="H54" s="86">
        <v>2</v>
      </c>
      <c r="I54" s="66">
        <v>2</v>
      </c>
      <c r="J54" s="89" t="s">
        <v>549</v>
      </c>
    </row>
    <row r="55" spans="1:10" s="1" customFormat="1" ht="21" customHeight="1">
      <c r="A55" s="67" t="s">
        <v>607</v>
      </c>
      <c r="B55" s="69" t="s">
        <v>608</v>
      </c>
      <c r="C55" s="69" t="s">
        <v>791</v>
      </c>
      <c r="D55" s="79" t="s">
        <v>610</v>
      </c>
      <c r="E55" s="79">
        <v>50</v>
      </c>
      <c r="F55" s="79" t="s">
        <v>623</v>
      </c>
      <c r="G55" s="79">
        <v>53</v>
      </c>
      <c r="H55" s="87">
        <v>2</v>
      </c>
      <c r="I55" s="70">
        <v>2</v>
      </c>
      <c r="J55" s="90" t="s">
        <v>549</v>
      </c>
    </row>
    <row r="56" spans="1:10" s="1" customFormat="1" ht="13.8" customHeight="1">
      <c r="A56" s="48" t="s">
        <v>743</v>
      </c>
      <c r="B56" s="48"/>
      <c r="C56" s="48"/>
      <c r="D56" s="91" t="s">
        <v>549</v>
      </c>
      <c r="E56" s="91"/>
      <c r="F56" s="91"/>
      <c r="G56" s="91"/>
      <c r="H56" s="91"/>
      <c r="I56" s="91"/>
      <c r="J56" s="91"/>
    </row>
    <row r="57" spans="1:10" s="1" customFormat="1" ht="13.8" customHeight="1">
      <c r="A57" s="48"/>
      <c r="B57" s="48"/>
      <c r="C57" s="48"/>
      <c r="D57" s="91"/>
      <c r="E57" s="91"/>
      <c r="F57" s="91"/>
      <c r="G57" s="91"/>
      <c r="H57" s="91"/>
      <c r="I57" s="91"/>
      <c r="J57" s="91"/>
    </row>
    <row r="58" spans="1:10" s="1" customFormat="1" ht="21" customHeight="1">
      <c r="A58" s="48" t="s">
        <v>744</v>
      </c>
      <c r="B58" s="48"/>
      <c r="C58" s="48"/>
      <c r="D58" s="48"/>
      <c r="E58" s="48"/>
      <c r="F58" s="48"/>
      <c r="G58" s="48"/>
      <c r="H58" s="48" t="s">
        <v>745</v>
      </c>
      <c r="I58" s="92">
        <v>96.88</v>
      </c>
      <c r="J58" s="48" t="s">
        <v>746</v>
      </c>
    </row>
    <row r="59" spans="1:10" s="1" customFormat="1" ht="13.2">
      <c r="A59" s="49"/>
      <c r="B59" s="49"/>
      <c r="C59" s="49"/>
      <c r="D59" s="49"/>
      <c r="E59" s="50"/>
      <c r="F59" s="49"/>
      <c r="G59" s="49"/>
      <c r="H59" s="49"/>
      <c r="I59" s="63"/>
      <c r="J59" s="49"/>
    </row>
    <row r="60" spans="1:10" s="1" customFormat="1" ht="13.2">
      <c r="A60" s="49"/>
      <c r="B60" s="49"/>
      <c r="C60" s="49"/>
      <c r="D60" s="49"/>
      <c r="E60" s="50"/>
      <c r="F60" s="49"/>
      <c r="G60" s="49"/>
      <c r="H60" s="49"/>
      <c r="I60" s="63"/>
      <c r="J60"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58:G58"/>
    <mergeCell ref="A59:G59"/>
    <mergeCell ref="A60:G60"/>
    <mergeCell ref="A10:A12"/>
    <mergeCell ref="G13:G14"/>
    <mergeCell ref="H13:H14"/>
    <mergeCell ref="I13:I14"/>
    <mergeCell ref="J13:J14"/>
    <mergeCell ref="A5:B9"/>
    <mergeCell ref="B11:E12"/>
    <mergeCell ref="F11:J12"/>
    <mergeCell ref="A56:C57"/>
    <mergeCell ref="D56:J57"/>
  </mergeCells>
  <pageMargins left="0.75" right="0.75" top="1" bottom="1" header="0.5" footer="0.5"/>
  <pageSetup orientation="portrait" paperSize="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35"/>
  <sheetViews>
    <sheetView workbookViewId="0" topLeftCell="A1">
      <selection pane="topLeft" activeCell="H8" sqref="H8"/>
    </sheetView>
  </sheetViews>
  <sheetFormatPr defaultColWidth="8.88888888888889" defaultRowHeight="13.2"/>
  <cols>
    <col min="1" max="2" width="16" style="1" customWidth="1"/>
    <col min="3" max="3" width="28.7777777777778" style="1" customWidth="1"/>
    <col min="4" max="9" width="16" style="1" customWidth="1"/>
    <col min="10" max="10" width="37.6666666666667" style="1" customWidth="1"/>
    <col min="11" max="16384" width="8.88888888888889" style="1"/>
  </cols>
  <sheetData>
    <row r="1" spans="1:10" s="1" customFormat="1" ht="27.75" customHeight="1">
      <c r="A1" s="2"/>
      <c r="B1" s="2"/>
      <c r="C1" s="2"/>
      <c r="D1" s="2"/>
      <c r="E1" s="3" t="s">
        <v>697</v>
      </c>
      <c r="F1" s="2"/>
      <c r="G1" s="2"/>
      <c r="H1" s="2"/>
      <c r="I1" s="2"/>
      <c r="J1" s="2"/>
    </row>
    <row r="2" spans="1:10" s="1" customFormat="1" ht="13.5" customHeight="1">
      <c r="A2" s="4" t="s">
        <v>2</v>
      </c>
      <c r="B2" s="5"/>
      <c r="C2" s="5"/>
      <c r="D2" s="5"/>
      <c r="E2" s="6"/>
      <c r="F2" s="5"/>
      <c r="G2" s="5"/>
      <c r="H2" s="5"/>
      <c r="I2" s="5"/>
      <c r="J2" s="51" t="s">
        <v>698</v>
      </c>
    </row>
    <row r="3" spans="1:10" s="1" customFormat="1" ht="20" customHeight="1">
      <c r="A3" s="7" t="s">
        <v>699</v>
      </c>
      <c r="B3" s="8"/>
      <c r="C3" s="8" t="s">
        <v>792</v>
      </c>
      <c r="D3" s="8"/>
      <c r="E3" s="8"/>
      <c r="F3" s="8"/>
      <c r="G3" s="8"/>
      <c r="H3" s="8"/>
      <c r="I3" s="8"/>
      <c r="J3" s="8"/>
    </row>
    <row r="4" spans="1:10" s="1" customFormat="1" ht="20" customHeight="1">
      <c r="A4" s="7" t="s">
        <v>700</v>
      </c>
      <c r="B4" s="8"/>
      <c r="C4" s="8" t="s">
        <v>553</v>
      </c>
      <c r="D4" s="8"/>
      <c r="E4" s="8"/>
      <c r="F4" s="8" t="s">
        <v>701</v>
      </c>
      <c r="G4" s="8" t="s">
        <v>553</v>
      </c>
      <c r="H4" s="8"/>
      <c r="I4" s="8"/>
      <c r="J4" s="8"/>
    </row>
    <row r="5" spans="1:10" s="1" customFormat="1" ht="20" customHeight="1">
      <c r="A5" s="9" t="s">
        <v>702</v>
      </c>
      <c r="B5" s="10"/>
      <c r="C5" s="8"/>
      <c r="D5" s="8" t="s">
        <v>703</v>
      </c>
      <c r="E5" s="8" t="s">
        <v>704</v>
      </c>
      <c r="F5" s="8" t="s">
        <v>705</v>
      </c>
      <c r="G5" s="8" t="s">
        <v>706</v>
      </c>
      <c r="H5" s="8" t="s">
        <v>707</v>
      </c>
      <c r="I5" s="8" t="s">
        <v>708</v>
      </c>
      <c r="J5" s="8"/>
    </row>
    <row r="6" spans="1:10" s="1" customFormat="1" ht="20" customHeight="1">
      <c r="A6" s="9"/>
      <c r="B6" s="10"/>
      <c r="C6" s="8" t="s">
        <v>709</v>
      </c>
      <c r="D6" s="11">
        <f t="shared" si="0" ref="D6:F6">D7</f>
        <v>1012</v>
      </c>
      <c r="E6" s="11">
        <f t="shared" si="0"/>
        <v>1012</v>
      </c>
      <c r="F6" s="11">
        <f t="shared" si="0"/>
        <v>969.26</v>
      </c>
      <c r="G6" s="12">
        <v>10</v>
      </c>
      <c r="H6" s="12">
        <f>H7</f>
        <v>95.78</v>
      </c>
      <c r="I6" s="52">
        <v>9.58</v>
      </c>
      <c r="J6" s="53"/>
    </row>
    <row r="7" spans="1:10" s="1" customFormat="1" ht="20" customHeight="1">
      <c r="A7" s="9"/>
      <c r="B7" s="10"/>
      <c r="C7" s="8" t="s">
        <v>710</v>
      </c>
      <c r="D7" s="11">
        <v>1012</v>
      </c>
      <c r="E7" s="11">
        <v>1012</v>
      </c>
      <c r="F7" s="11">
        <v>969.26</v>
      </c>
      <c r="G7" s="12" t="s">
        <v>492</v>
      </c>
      <c r="H7" s="12">
        <v>95.78</v>
      </c>
      <c r="I7" s="8" t="s">
        <v>492</v>
      </c>
      <c r="J7" s="8"/>
    </row>
    <row r="8" spans="1:10" s="1" customFormat="1" ht="20" customHeight="1">
      <c r="A8" s="9"/>
      <c r="B8" s="10"/>
      <c r="C8" s="8" t="s">
        <v>711</v>
      </c>
      <c r="D8" s="11"/>
      <c r="E8" s="11"/>
      <c r="F8" s="11"/>
      <c r="G8" s="12" t="s">
        <v>492</v>
      </c>
      <c r="H8" s="11"/>
      <c r="I8" s="8" t="s">
        <v>492</v>
      </c>
      <c r="J8" s="8"/>
    </row>
    <row r="9" spans="1:10" s="1" customFormat="1" ht="20" customHeight="1">
      <c r="A9" s="9"/>
      <c r="B9" s="10"/>
      <c r="C9" s="8" t="s">
        <v>712</v>
      </c>
      <c r="D9" s="11"/>
      <c r="E9" s="11"/>
      <c r="F9" s="11"/>
      <c r="G9" s="12" t="s">
        <v>492</v>
      </c>
      <c r="H9" s="11"/>
      <c r="I9" s="8" t="s">
        <v>492</v>
      </c>
      <c r="J9" s="8"/>
    </row>
    <row r="10" spans="1:10" s="1" customFormat="1" ht="20" customHeight="1">
      <c r="A10" s="9" t="s">
        <v>713</v>
      </c>
      <c r="B10" s="8" t="s">
        <v>714</v>
      </c>
      <c r="C10" s="8"/>
      <c r="D10" s="8"/>
      <c r="E10" s="8"/>
      <c r="F10" s="8" t="s">
        <v>566</v>
      </c>
      <c r="G10" s="8"/>
      <c r="H10" s="8"/>
      <c r="I10" s="8"/>
      <c r="J10" s="8"/>
    </row>
    <row r="11" spans="1:10" s="1" customFormat="1" ht="33" customHeight="1">
      <c r="A11" s="9"/>
      <c r="B11" s="81" t="s">
        <v>793</v>
      </c>
      <c r="C11" s="82"/>
      <c r="D11" s="82"/>
      <c r="E11" s="83"/>
      <c r="F11" s="81" t="s">
        <v>794</v>
      </c>
      <c r="G11" s="82"/>
      <c r="H11" s="82"/>
      <c r="I11" s="82"/>
      <c r="J11" s="83"/>
    </row>
    <row r="12" spans="1:10" s="1" customFormat="1" ht="24" customHeight="1">
      <c r="A12" s="9"/>
      <c r="B12" s="84"/>
      <c r="C12" s="85"/>
      <c r="D12" s="85"/>
      <c r="E12" s="10"/>
      <c r="F12" s="84"/>
      <c r="G12" s="85"/>
      <c r="H12" s="85"/>
      <c r="I12" s="85"/>
      <c r="J12" s="10"/>
    </row>
    <row r="13" spans="1:10" s="1" customFormat="1" ht="20" customHeight="1">
      <c r="A13" s="7" t="s">
        <v>717</v>
      </c>
      <c r="B13" s="8"/>
      <c r="C13" s="8"/>
      <c r="D13" s="8" t="s">
        <v>718</v>
      </c>
      <c r="E13" s="8"/>
      <c r="F13" s="8"/>
      <c r="G13" s="8" t="s">
        <v>605</v>
      </c>
      <c r="H13" s="8" t="s">
        <v>706</v>
      </c>
      <c r="I13" s="8" t="s">
        <v>708</v>
      </c>
      <c r="J13" s="8" t="s">
        <v>606</v>
      </c>
    </row>
    <row r="14" spans="1:10" s="1" customFormat="1" ht="20" customHeight="1">
      <c r="A14" s="7" t="s">
        <v>599</v>
      </c>
      <c r="B14" s="8" t="s">
        <v>600</v>
      </c>
      <c r="C14" s="8" t="s">
        <v>601</v>
      </c>
      <c r="D14" s="8" t="s">
        <v>602</v>
      </c>
      <c r="E14" s="8" t="s">
        <v>603</v>
      </c>
      <c r="F14" s="8" t="s">
        <v>604</v>
      </c>
      <c r="G14" s="8"/>
      <c r="H14" s="8"/>
      <c r="I14" s="8"/>
      <c r="J14" s="8"/>
    </row>
    <row r="15" spans="1:10" s="1" customFormat="1" ht="20" customHeight="1">
      <c r="A15" s="7" t="s">
        <v>607</v>
      </c>
      <c r="B15" s="64" t="s">
        <v>608</v>
      </c>
      <c r="C15" s="64" t="s">
        <v>795</v>
      </c>
      <c r="D15" s="77" t="s">
        <v>613</v>
      </c>
      <c r="E15" s="77">
        <v>1</v>
      </c>
      <c r="F15" s="77" t="s">
        <v>611</v>
      </c>
      <c r="G15" s="77">
        <v>1</v>
      </c>
      <c r="H15" s="66">
        <v>8</v>
      </c>
      <c r="I15" s="66">
        <v>8</v>
      </c>
      <c r="J15" s="71" t="s">
        <v>549</v>
      </c>
    </row>
    <row r="16" spans="1:10" s="1" customFormat="1" ht="35" customHeight="1">
      <c r="A16" s="7" t="s">
        <v>607</v>
      </c>
      <c r="B16" s="64" t="s">
        <v>608</v>
      </c>
      <c r="C16" s="64" t="s">
        <v>796</v>
      </c>
      <c r="D16" s="77" t="s">
        <v>613</v>
      </c>
      <c r="E16" s="77" t="s">
        <v>797</v>
      </c>
      <c r="F16" s="77" t="s">
        <v>641</v>
      </c>
      <c r="G16" s="77">
        <v>1120</v>
      </c>
      <c r="H16" s="66">
        <v>3</v>
      </c>
      <c r="I16" s="66">
        <v>2</v>
      </c>
      <c r="J16" s="65" t="s">
        <v>642</v>
      </c>
    </row>
    <row r="17" spans="1:10" s="1" customFormat="1" ht="20" customHeight="1">
      <c r="A17" s="7" t="s">
        <v>607</v>
      </c>
      <c r="B17" s="64" t="s">
        <v>608</v>
      </c>
      <c r="C17" s="64" t="s">
        <v>798</v>
      </c>
      <c r="D17" s="77" t="s">
        <v>613</v>
      </c>
      <c r="E17" s="77" t="s">
        <v>11</v>
      </c>
      <c r="F17" s="77" t="s">
        <v>620</v>
      </c>
      <c r="G17" s="77">
        <v>1</v>
      </c>
      <c r="H17" s="66">
        <v>3</v>
      </c>
      <c r="I17" s="66">
        <v>3</v>
      </c>
      <c r="J17" s="71" t="s">
        <v>549</v>
      </c>
    </row>
    <row r="18" spans="1:10" s="1" customFormat="1" ht="20" customHeight="1">
      <c r="A18" s="7" t="s">
        <v>607</v>
      </c>
      <c r="B18" s="64" t="s">
        <v>608</v>
      </c>
      <c r="C18" s="64" t="s">
        <v>799</v>
      </c>
      <c r="D18" s="77" t="s">
        <v>610</v>
      </c>
      <c r="E18" s="77" t="s">
        <v>11</v>
      </c>
      <c r="F18" s="77" t="s">
        <v>623</v>
      </c>
      <c r="G18" s="77">
        <v>1</v>
      </c>
      <c r="H18" s="66">
        <v>3</v>
      </c>
      <c r="I18" s="66">
        <v>3</v>
      </c>
      <c r="J18" s="71" t="s">
        <v>549</v>
      </c>
    </row>
    <row r="19" spans="1:10" s="1" customFormat="1" ht="20" customHeight="1">
      <c r="A19" s="7" t="s">
        <v>607</v>
      </c>
      <c r="B19" s="64" t="s">
        <v>608</v>
      </c>
      <c r="C19" s="64" t="s">
        <v>644</v>
      </c>
      <c r="D19" s="77" t="s">
        <v>613</v>
      </c>
      <c r="E19" s="77" t="s">
        <v>57</v>
      </c>
      <c r="F19" s="77" t="s">
        <v>623</v>
      </c>
      <c r="G19" s="77">
        <v>43</v>
      </c>
      <c r="H19" s="66">
        <v>8</v>
      </c>
      <c r="I19" s="66">
        <v>8</v>
      </c>
      <c r="J19" s="71" t="s">
        <v>549</v>
      </c>
    </row>
    <row r="20" spans="1:10" s="1" customFormat="1" ht="35" customHeight="1">
      <c r="A20" s="7" t="s">
        <v>607</v>
      </c>
      <c r="B20" s="64" t="s">
        <v>608</v>
      </c>
      <c r="C20" s="64" t="s">
        <v>800</v>
      </c>
      <c r="D20" s="77" t="s">
        <v>610</v>
      </c>
      <c r="E20" s="77" t="s">
        <v>801</v>
      </c>
      <c r="F20" s="77" t="s">
        <v>680</v>
      </c>
      <c r="G20" s="77">
        <v>90</v>
      </c>
      <c r="H20" s="66">
        <v>2</v>
      </c>
      <c r="I20" s="66">
        <v>1</v>
      </c>
      <c r="J20" s="65" t="s">
        <v>802</v>
      </c>
    </row>
    <row r="21" spans="1:10" s="1" customFormat="1" ht="20" customHeight="1">
      <c r="A21" s="7" t="s">
        <v>671</v>
      </c>
      <c r="B21" s="64" t="s">
        <v>737</v>
      </c>
      <c r="C21" s="77" t="s">
        <v>803</v>
      </c>
      <c r="D21" s="77" t="s">
        <v>610</v>
      </c>
      <c r="E21" s="77" t="s">
        <v>11</v>
      </c>
      <c r="F21" s="77" t="s">
        <v>620</v>
      </c>
      <c r="G21" s="77">
        <v>1</v>
      </c>
      <c r="H21" s="66">
        <v>10</v>
      </c>
      <c r="I21" s="66">
        <v>10</v>
      </c>
      <c r="J21" s="71" t="s">
        <v>549</v>
      </c>
    </row>
    <row r="22" spans="1:10" s="1" customFormat="1" ht="20" customHeight="1">
      <c r="A22" s="7" t="s">
        <v>671</v>
      </c>
      <c r="B22" s="64" t="s">
        <v>737</v>
      </c>
      <c r="C22" s="64" t="s">
        <v>804</v>
      </c>
      <c r="D22" s="77" t="s">
        <v>610</v>
      </c>
      <c r="E22" s="77">
        <v>0.90</v>
      </c>
      <c r="F22" s="77" t="s">
        <v>611</v>
      </c>
      <c r="G22" s="77">
        <v>0.90</v>
      </c>
      <c r="H22" s="66">
        <v>10</v>
      </c>
      <c r="I22" s="66">
        <v>10</v>
      </c>
      <c r="J22" s="71" t="s">
        <v>549</v>
      </c>
    </row>
    <row r="23" spans="1:10" s="1" customFormat="1" ht="20" customHeight="1">
      <c r="A23" s="7" t="s">
        <v>671</v>
      </c>
      <c r="B23" s="64" t="s">
        <v>737</v>
      </c>
      <c r="C23" s="64" t="s">
        <v>805</v>
      </c>
      <c r="D23" s="77" t="s">
        <v>610</v>
      </c>
      <c r="E23" s="77" t="s">
        <v>11</v>
      </c>
      <c r="F23" s="77" t="s">
        <v>623</v>
      </c>
      <c r="G23" s="77" t="s">
        <v>11</v>
      </c>
      <c r="H23" s="66">
        <v>10</v>
      </c>
      <c r="I23" s="66">
        <v>10</v>
      </c>
      <c r="J23" s="71" t="s">
        <v>549</v>
      </c>
    </row>
    <row r="24" spans="1:10" s="1" customFormat="1" ht="30" customHeight="1">
      <c r="A24" s="7" t="s">
        <v>687</v>
      </c>
      <c r="B24" s="65" t="s">
        <v>688</v>
      </c>
      <c r="C24" s="64" t="s">
        <v>740</v>
      </c>
      <c r="D24" s="77" t="s">
        <v>610</v>
      </c>
      <c r="E24" s="77">
        <v>0.90</v>
      </c>
      <c r="F24" s="77" t="s">
        <v>611</v>
      </c>
      <c r="G24" s="77">
        <v>0.90</v>
      </c>
      <c r="H24" s="66">
        <v>10</v>
      </c>
      <c r="I24" s="66">
        <v>10</v>
      </c>
      <c r="J24" s="71" t="s">
        <v>549</v>
      </c>
    </row>
    <row r="25" spans="1:10" s="1" customFormat="1" ht="20" customHeight="1">
      <c r="A25" s="7" t="s">
        <v>607</v>
      </c>
      <c r="B25" s="64" t="s">
        <v>608</v>
      </c>
      <c r="C25" s="65" t="s">
        <v>806</v>
      </c>
      <c r="D25" s="77" t="s">
        <v>610</v>
      </c>
      <c r="E25" s="77">
        <v>1</v>
      </c>
      <c r="F25" s="77" t="s">
        <v>623</v>
      </c>
      <c r="G25" s="77">
        <v>1</v>
      </c>
      <c r="H25" s="66">
        <v>3</v>
      </c>
      <c r="I25" s="66">
        <v>3</v>
      </c>
      <c r="J25" s="71" t="s">
        <v>549</v>
      </c>
    </row>
    <row r="26" spans="1:10" s="1" customFormat="1" ht="20" customHeight="1">
      <c r="A26" s="7" t="s">
        <v>607</v>
      </c>
      <c r="B26" s="64" t="s">
        <v>608</v>
      </c>
      <c r="C26" s="65" t="s">
        <v>807</v>
      </c>
      <c r="D26" s="77" t="s">
        <v>610</v>
      </c>
      <c r="E26" s="77">
        <v>1</v>
      </c>
      <c r="F26" s="77" t="s">
        <v>808</v>
      </c>
      <c r="G26" s="77">
        <v>1</v>
      </c>
      <c r="H26" s="66">
        <v>2</v>
      </c>
      <c r="I26" s="66">
        <v>2</v>
      </c>
      <c r="J26" s="71" t="s">
        <v>549</v>
      </c>
    </row>
    <row r="27" spans="1:10" s="1" customFormat="1" ht="20" customHeight="1">
      <c r="A27" s="7" t="s">
        <v>607</v>
      </c>
      <c r="B27" s="64" t="s">
        <v>665</v>
      </c>
      <c r="C27" s="64" t="s">
        <v>809</v>
      </c>
      <c r="D27" s="77" t="s">
        <v>613</v>
      </c>
      <c r="E27" s="77" t="s">
        <v>810</v>
      </c>
      <c r="F27" s="77" t="s">
        <v>611</v>
      </c>
      <c r="G27" s="77">
        <v>100</v>
      </c>
      <c r="H27" s="66">
        <v>2</v>
      </c>
      <c r="I27" s="66">
        <v>2</v>
      </c>
      <c r="J27" s="71" t="s">
        <v>549</v>
      </c>
    </row>
    <row r="28" spans="1:10" s="1" customFormat="1" ht="68" customHeight="1">
      <c r="A28" s="7" t="s">
        <v>607</v>
      </c>
      <c r="B28" s="64" t="s">
        <v>608</v>
      </c>
      <c r="C28" s="64" t="s">
        <v>811</v>
      </c>
      <c r="D28" s="77" t="s">
        <v>610</v>
      </c>
      <c r="E28" s="77">
        <v>70</v>
      </c>
      <c r="F28" s="77" t="s">
        <v>623</v>
      </c>
      <c r="G28" s="77">
        <v>67</v>
      </c>
      <c r="H28" s="66">
        <v>3</v>
      </c>
      <c r="I28" s="66">
        <v>2</v>
      </c>
      <c r="J28" s="65" t="s">
        <v>812</v>
      </c>
    </row>
    <row r="29" spans="1:10" s="1" customFormat="1" ht="20" customHeight="1">
      <c r="A29" s="7" t="s">
        <v>607</v>
      </c>
      <c r="B29" s="64" t="s">
        <v>608</v>
      </c>
      <c r="C29" s="64" t="s">
        <v>813</v>
      </c>
      <c r="D29" s="77" t="s">
        <v>613</v>
      </c>
      <c r="E29" s="77">
        <v>100</v>
      </c>
      <c r="F29" s="77" t="s">
        <v>611</v>
      </c>
      <c r="G29" s="77">
        <v>100</v>
      </c>
      <c r="H29" s="66">
        <v>5</v>
      </c>
      <c r="I29" s="66">
        <v>5</v>
      </c>
      <c r="J29" s="71" t="s">
        <v>549</v>
      </c>
    </row>
    <row r="30" spans="1:10" s="1" customFormat="1" ht="20" customHeight="1">
      <c r="A30" s="67" t="s">
        <v>607</v>
      </c>
      <c r="B30" s="69" t="s">
        <v>608</v>
      </c>
      <c r="C30" s="68" t="s">
        <v>814</v>
      </c>
      <c r="D30" s="79" t="s">
        <v>610</v>
      </c>
      <c r="E30" s="79">
        <v>13.52</v>
      </c>
      <c r="F30" s="79" t="s">
        <v>815</v>
      </c>
      <c r="G30" s="79">
        <v>13.88</v>
      </c>
      <c r="H30" s="70">
        <v>8</v>
      </c>
      <c r="I30" s="70">
        <v>8</v>
      </c>
      <c r="J30" s="72" t="s">
        <v>549</v>
      </c>
    </row>
    <row r="31" spans="1:10" s="1" customFormat="1" ht="20" customHeight="1">
      <c r="A31" s="48" t="s">
        <v>743</v>
      </c>
      <c r="B31" s="48"/>
      <c r="C31" s="48"/>
      <c r="D31" s="48" t="s">
        <v>549</v>
      </c>
      <c r="E31" s="48"/>
      <c r="F31" s="48"/>
      <c r="G31" s="48"/>
      <c r="H31" s="48"/>
      <c r="I31" s="48"/>
      <c r="J31" s="48"/>
    </row>
    <row r="32" spans="1:10" s="1" customFormat="1" ht="20" customHeight="1">
      <c r="A32" s="48" t="s">
        <v>744</v>
      </c>
      <c r="B32" s="48"/>
      <c r="C32" s="48"/>
      <c r="D32" s="48"/>
      <c r="E32" s="48"/>
      <c r="F32" s="48"/>
      <c r="G32" s="48"/>
      <c r="H32" s="48" t="s">
        <v>745</v>
      </c>
      <c r="I32" s="62">
        <v>96.58</v>
      </c>
      <c r="J32" s="48" t="s">
        <v>746</v>
      </c>
    </row>
    <row r="33" spans="1:10" s="1" customFormat="1" ht="13.2">
      <c r="A33" s="49"/>
      <c r="B33" s="49"/>
      <c r="C33" s="49"/>
      <c r="D33" s="49"/>
      <c r="E33" s="50"/>
      <c r="F33" s="49"/>
      <c r="G33" s="49"/>
      <c r="H33" s="49"/>
      <c r="I33" s="63"/>
      <c r="J33" s="49"/>
    </row>
    <row r="34" spans="1:10" s="1" customFormat="1" ht="13.2">
      <c r="A34" s="49"/>
      <c r="B34" s="49"/>
      <c r="C34" s="49"/>
      <c r="D34" s="49"/>
      <c r="E34" s="50"/>
      <c r="F34" s="49"/>
      <c r="G34" s="49"/>
      <c r="H34" s="49"/>
      <c r="I34" s="63"/>
      <c r="J34"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1:C31"/>
    <mergeCell ref="D31:J31"/>
    <mergeCell ref="A32:G32"/>
    <mergeCell ref="A33:G33"/>
    <mergeCell ref="A34:G34"/>
    <mergeCell ref="A10:A12"/>
    <mergeCell ref="G13:G14"/>
    <mergeCell ref="H13:H14"/>
    <mergeCell ref="I13:I14"/>
    <mergeCell ref="J13:J14"/>
    <mergeCell ref="A5:B9"/>
    <mergeCell ref="B11:E12"/>
    <mergeCell ref="F11:J12"/>
  </mergeCells>
  <pageMargins left="0.75" right="0.75" top="1" bottom="1" header="0.5" footer="0.5"/>
  <pageSetup orientation="portrait" paperSize="1"/>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47"/>
  <sheetViews>
    <sheetView workbookViewId="0" topLeftCell="A1">
      <selection pane="topLeft" activeCell="C9" sqref="C9"/>
    </sheetView>
  </sheetViews>
  <sheetFormatPr defaultColWidth="8.88888888888889" defaultRowHeight="13.2"/>
  <cols>
    <col min="1" max="2" width="16" style="1" customWidth="1"/>
    <col min="3" max="3" width="58.1111111111111" style="1" customWidth="1"/>
    <col min="4" max="4" width="10" style="1" customWidth="1"/>
    <col min="5" max="5" width="19.7777777777778" style="1" customWidth="1"/>
    <col min="6" max="9" width="16" style="1" customWidth="1"/>
    <col min="10" max="10" width="13.4444444444444" style="1" customWidth="1"/>
    <col min="11" max="16384" width="8.88888888888889" style="1"/>
  </cols>
  <sheetData>
    <row r="1" spans="1:10" s="1" customFormat="1" ht="27.75" customHeight="1">
      <c r="A1" s="2"/>
      <c r="B1" s="2"/>
      <c r="C1" s="2"/>
      <c r="D1" s="2"/>
      <c r="E1" s="3" t="s">
        <v>697</v>
      </c>
      <c r="F1" s="2"/>
      <c r="G1" s="2"/>
      <c r="H1" s="2"/>
      <c r="I1" s="2"/>
      <c r="J1" s="2"/>
    </row>
    <row r="2" spans="1:10" s="1" customFormat="1" ht="21" customHeight="1">
      <c r="A2" s="4" t="s">
        <v>2</v>
      </c>
      <c r="B2" s="5"/>
      <c r="C2" s="5"/>
      <c r="D2" s="5"/>
      <c r="E2" s="6"/>
      <c r="F2" s="5"/>
      <c r="G2" s="5"/>
      <c r="H2" s="5"/>
      <c r="I2" s="5"/>
      <c r="J2" s="51" t="s">
        <v>698</v>
      </c>
    </row>
    <row r="3" spans="1:10" s="1" customFormat="1" ht="21" customHeight="1">
      <c r="A3" s="7" t="s">
        <v>699</v>
      </c>
      <c r="B3" s="8"/>
      <c r="C3" s="8" t="s">
        <v>591</v>
      </c>
      <c r="D3" s="8"/>
      <c r="E3" s="8"/>
      <c r="F3" s="8"/>
      <c r="G3" s="8"/>
      <c r="H3" s="8"/>
      <c r="I3" s="8"/>
      <c r="J3" s="8"/>
    </row>
    <row r="4" spans="1:10" s="1" customFormat="1" ht="21" customHeight="1">
      <c r="A4" s="7" t="s">
        <v>700</v>
      </c>
      <c r="B4" s="8"/>
      <c r="C4" s="8" t="s">
        <v>553</v>
      </c>
      <c r="D4" s="8"/>
      <c r="E4" s="8"/>
      <c r="F4" s="8" t="s">
        <v>701</v>
      </c>
      <c r="G4" s="8" t="s">
        <v>553</v>
      </c>
      <c r="H4" s="8"/>
      <c r="I4" s="8"/>
      <c r="J4" s="8"/>
    </row>
    <row r="5" spans="1:10" s="1" customFormat="1" ht="21" customHeight="1">
      <c r="A5" s="9" t="s">
        <v>702</v>
      </c>
      <c r="B5" s="10"/>
      <c r="C5" s="8"/>
      <c r="D5" s="8" t="s">
        <v>703</v>
      </c>
      <c r="E5" s="8" t="s">
        <v>704</v>
      </c>
      <c r="F5" s="8" t="s">
        <v>705</v>
      </c>
      <c r="G5" s="8" t="s">
        <v>706</v>
      </c>
      <c r="H5" s="8" t="s">
        <v>707</v>
      </c>
      <c r="I5" s="8" t="s">
        <v>708</v>
      </c>
      <c r="J5" s="8"/>
    </row>
    <row r="6" spans="1:10" s="1" customFormat="1" ht="21" customHeight="1">
      <c r="A6" s="9"/>
      <c r="B6" s="10"/>
      <c r="C6" s="8" t="s">
        <v>709</v>
      </c>
      <c r="D6" s="11">
        <f t="shared" si="0" ref="D6:F6">SUM(D7:D9)</f>
        <v>10860.25</v>
      </c>
      <c r="E6" s="11">
        <f t="shared" si="0"/>
        <v>10860.25</v>
      </c>
      <c r="F6" s="11">
        <f t="shared" si="0"/>
        <v>9401.29</v>
      </c>
      <c r="G6" s="12">
        <v>10</v>
      </c>
      <c r="H6" s="80">
        <v>86.5660551092286</v>
      </c>
      <c r="I6" s="52">
        <v>8.66</v>
      </c>
      <c r="J6" s="53"/>
    </row>
    <row r="7" spans="1:10" s="1" customFormat="1" ht="21" customHeight="1">
      <c r="A7" s="9"/>
      <c r="B7" s="10"/>
      <c r="C7" s="8" t="s">
        <v>710</v>
      </c>
      <c r="D7" s="11">
        <v>1801</v>
      </c>
      <c r="E7" s="11">
        <v>1801</v>
      </c>
      <c r="F7" s="11">
        <v>1781.40</v>
      </c>
      <c r="G7" s="12" t="s">
        <v>492</v>
      </c>
      <c r="H7" s="80">
        <v>98.911715713492498</v>
      </c>
      <c r="I7" s="8" t="s">
        <v>492</v>
      </c>
      <c r="J7" s="8"/>
    </row>
    <row r="8" spans="1:10" s="1" customFormat="1" ht="21" customHeight="1">
      <c r="A8" s="9"/>
      <c r="B8" s="10"/>
      <c r="C8" s="8" t="s">
        <v>711</v>
      </c>
      <c r="D8" s="11"/>
      <c r="E8" s="11"/>
      <c r="F8" s="11"/>
      <c r="G8" s="12" t="s">
        <v>492</v>
      </c>
      <c r="H8" s="80">
        <v>0</v>
      </c>
      <c r="I8" s="8" t="s">
        <v>492</v>
      </c>
      <c r="J8" s="8"/>
    </row>
    <row r="9" spans="1:10" s="1" customFormat="1" ht="21" customHeight="1">
      <c r="A9" s="9"/>
      <c r="B9" s="10"/>
      <c r="C9" s="8" t="s">
        <v>712</v>
      </c>
      <c r="D9" s="11">
        <v>9059.25</v>
      </c>
      <c r="E9" s="11">
        <v>9059.25</v>
      </c>
      <c r="F9" s="11">
        <v>7619.89</v>
      </c>
      <c r="G9" s="12" t="s">
        <v>492</v>
      </c>
      <c r="H9" s="80">
        <v>84.111709026685404</v>
      </c>
      <c r="I9" s="8" t="s">
        <v>492</v>
      </c>
      <c r="J9" s="8"/>
    </row>
    <row r="10" spans="1:10" s="1" customFormat="1" ht="21" customHeight="1">
      <c r="A10" s="9" t="s">
        <v>713</v>
      </c>
      <c r="B10" s="8" t="s">
        <v>714</v>
      </c>
      <c r="C10" s="8"/>
      <c r="D10" s="8"/>
      <c r="E10" s="8"/>
      <c r="F10" s="8" t="s">
        <v>566</v>
      </c>
      <c r="G10" s="8"/>
      <c r="H10" s="8"/>
      <c r="I10" s="8"/>
      <c r="J10" s="8"/>
    </row>
    <row r="11" spans="1:10" s="1" customFormat="1" ht="86.4" customHeight="1">
      <c r="A11" s="9"/>
      <c r="B11" s="81" t="s">
        <v>592</v>
      </c>
      <c r="C11" s="82"/>
      <c r="D11" s="82"/>
      <c r="E11" s="83"/>
      <c r="F11" s="10" t="s">
        <v>816</v>
      </c>
      <c r="G11" s="8"/>
      <c r="H11" s="8"/>
      <c r="I11" s="8"/>
      <c r="J11" s="8"/>
    </row>
    <row r="12" spans="1:10" s="1" customFormat="1" ht="74" customHeight="1">
      <c r="A12" s="9"/>
      <c r="B12" s="84"/>
      <c r="C12" s="85"/>
      <c r="D12" s="85"/>
      <c r="E12" s="10"/>
      <c r="F12" s="8"/>
      <c r="G12" s="8"/>
      <c r="H12" s="8"/>
      <c r="I12" s="8"/>
      <c r="J12" s="8"/>
    </row>
    <row r="13" spans="1:10" s="1" customFormat="1" ht="21" customHeight="1">
      <c r="A13" s="7" t="s">
        <v>717</v>
      </c>
      <c r="B13" s="8"/>
      <c r="C13" s="8"/>
      <c r="D13" s="8" t="s">
        <v>718</v>
      </c>
      <c r="E13" s="8"/>
      <c r="F13" s="8"/>
      <c r="G13" s="8" t="s">
        <v>605</v>
      </c>
      <c r="H13" s="8" t="s">
        <v>706</v>
      </c>
      <c r="I13" s="8" t="s">
        <v>708</v>
      </c>
      <c r="J13" s="88" t="s">
        <v>606</v>
      </c>
    </row>
    <row r="14" spans="1:10" s="1" customFormat="1" ht="21" customHeight="1">
      <c r="A14" s="7" t="s">
        <v>599</v>
      </c>
      <c r="B14" s="8" t="s">
        <v>600</v>
      </c>
      <c r="C14" s="8" t="s">
        <v>601</v>
      </c>
      <c r="D14" s="8" t="s">
        <v>602</v>
      </c>
      <c r="E14" s="8" t="s">
        <v>603</v>
      </c>
      <c r="F14" s="8" t="s">
        <v>604</v>
      </c>
      <c r="G14" s="8"/>
      <c r="H14" s="8"/>
      <c r="I14" s="8"/>
      <c r="J14" s="9"/>
    </row>
    <row r="15" spans="1:10" s="1" customFormat="1" ht="21" customHeight="1">
      <c r="A15" s="7" t="s">
        <v>607</v>
      </c>
      <c r="B15" s="64" t="s">
        <v>608</v>
      </c>
      <c r="C15" s="64" t="s">
        <v>636</v>
      </c>
      <c r="D15" s="77" t="s">
        <v>613</v>
      </c>
      <c r="E15" s="64">
        <v>875</v>
      </c>
      <c r="F15" s="77" t="s">
        <v>623</v>
      </c>
      <c r="G15" s="77">
        <v>875</v>
      </c>
      <c r="H15" s="86">
        <v>3</v>
      </c>
      <c r="I15" s="66">
        <v>3</v>
      </c>
      <c r="J15" s="89" t="s">
        <v>549</v>
      </c>
    </row>
    <row r="16" spans="1:10" s="1" customFormat="1" ht="21" customHeight="1">
      <c r="A16" s="7" t="s">
        <v>607</v>
      </c>
      <c r="B16" s="64" t="s">
        <v>608</v>
      </c>
      <c r="C16" s="64" t="s">
        <v>637</v>
      </c>
      <c r="D16" s="77" t="s">
        <v>613</v>
      </c>
      <c r="E16" s="64">
        <v>156</v>
      </c>
      <c r="F16" s="77" t="s">
        <v>623</v>
      </c>
      <c r="G16" s="77">
        <v>156</v>
      </c>
      <c r="H16" s="86">
        <v>3</v>
      </c>
      <c r="I16" s="66">
        <v>3</v>
      </c>
      <c r="J16" s="89" t="s">
        <v>549</v>
      </c>
    </row>
    <row r="17" spans="1:10" s="1" customFormat="1" ht="21" customHeight="1">
      <c r="A17" s="7" t="s">
        <v>607</v>
      </c>
      <c r="B17" s="64" t="s">
        <v>608</v>
      </c>
      <c r="C17" s="64" t="s">
        <v>638</v>
      </c>
      <c r="D17" s="77" t="s">
        <v>613</v>
      </c>
      <c r="E17" s="64">
        <v>13</v>
      </c>
      <c r="F17" s="77" t="s">
        <v>623</v>
      </c>
      <c r="G17" s="77">
        <v>13</v>
      </c>
      <c r="H17" s="86">
        <v>3</v>
      </c>
      <c r="I17" s="66">
        <v>3</v>
      </c>
      <c r="J17" s="89" t="s">
        <v>549</v>
      </c>
    </row>
    <row r="18" spans="1:10" s="1" customFormat="1" ht="21" customHeight="1">
      <c r="A18" s="7" t="s">
        <v>607</v>
      </c>
      <c r="B18" s="64" t="s">
        <v>608</v>
      </c>
      <c r="C18" s="64" t="s">
        <v>817</v>
      </c>
      <c r="D18" s="77" t="s">
        <v>613</v>
      </c>
      <c r="E18" s="64">
        <v>5</v>
      </c>
      <c r="F18" s="77" t="s">
        <v>818</v>
      </c>
      <c r="G18" s="77">
        <v>5</v>
      </c>
      <c r="H18" s="86">
        <v>3</v>
      </c>
      <c r="I18" s="66">
        <v>3</v>
      </c>
      <c r="J18" s="89" t="s">
        <v>549</v>
      </c>
    </row>
    <row r="19" spans="1:10" s="1" customFormat="1" ht="21" customHeight="1">
      <c r="A19" s="7" t="s">
        <v>607</v>
      </c>
      <c r="B19" s="64" t="s">
        <v>608</v>
      </c>
      <c r="C19" s="64" t="s">
        <v>819</v>
      </c>
      <c r="D19" s="77" t="s">
        <v>613</v>
      </c>
      <c r="E19" s="64">
        <v>14</v>
      </c>
      <c r="F19" s="77" t="s">
        <v>623</v>
      </c>
      <c r="G19" s="77">
        <v>14</v>
      </c>
      <c r="H19" s="86">
        <v>3</v>
      </c>
      <c r="I19" s="66">
        <v>3</v>
      </c>
      <c r="J19" s="89" t="s">
        <v>549</v>
      </c>
    </row>
    <row r="20" spans="1:10" s="1" customFormat="1" ht="21" customHeight="1">
      <c r="A20" s="7" t="s">
        <v>607</v>
      </c>
      <c r="B20" s="64" t="s">
        <v>608</v>
      </c>
      <c r="C20" s="64" t="s">
        <v>820</v>
      </c>
      <c r="D20" s="77" t="s">
        <v>613</v>
      </c>
      <c r="E20" s="64">
        <v>56</v>
      </c>
      <c r="F20" s="77" t="s">
        <v>623</v>
      </c>
      <c r="G20" s="77">
        <v>56</v>
      </c>
      <c r="H20" s="86">
        <v>3</v>
      </c>
      <c r="I20" s="66">
        <v>3</v>
      </c>
      <c r="J20" s="89" t="s">
        <v>549</v>
      </c>
    </row>
    <row r="21" spans="1:10" s="1" customFormat="1" ht="21" customHeight="1">
      <c r="A21" s="7" t="s">
        <v>607</v>
      </c>
      <c r="B21" s="64" t="s">
        <v>608</v>
      </c>
      <c r="C21" s="64" t="s">
        <v>821</v>
      </c>
      <c r="D21" s="77" t="s">
        <v>613</v>
      </c>
      <c r="E21" s="64">
        <v>9</v>
      </c>
      <c r="F21" s="77" t="s">
        <v>822</v>
      </c>
      <c r="G21" s="77">
        <v>9</v>
      </c>
      <c r="H21" s="86">
        <v>3</v>
      </c>
      <c r="I21" s="66">
        <v>3</v>
      </c>
      <c r="J21" s="89" t="s">
        <v>549</v>
      </c>
    </row>
    <row r="22" spans="1:10" s="1" customFormat="1" ht="21" customHeight="1">
      <c r="A22" s="7" t="s">
        <v>607</v>
      </c>
      <c r="B22" s="64" t="s">
        <v>608</v>
      </c>
      <c r="C22" s="64" t="s">
        <v>823</v>
      </c>
      <c r="D22" s="77" t="s">
        <v>613</v>
      </c>
      <c r="E22" s="64">
        <v>12</v>
      </c>
      <c r="F22" s="77" t="s">
        <v>641</v>
      </c>
      <c r="G22" s="77">
        <v>12</v>
      </c>
      <c r="H22" s="86">
        <v>3</v>
      </c>
      <c r="I22" s="66">
        <v>3</v>
      </c>
      <c r="J22" s="89" t="s">
        <v>549</v>
      </c>
    </row>
    <row r="23" spans="1:10" s="1" customFormat="1" ht="21" customHeight="1">
      <c r="A23" s="7" t="s">
        <v>607</v>
      </c>
      <c r="B23" s="64" t="s">
        <v>665</v>
      </c>
      <c r="C23" s="64" t="s">
        <v>824</v>
      </c>
      <c r="D23" s="77" t="s">
        <v>610</v>
      </c>
      <c r="E23" s="64">
        <v>90</v>
      </c>
      <c r="F23" s="77" t="s">
        <v>611</v>
      </c>
      <c r="G23" s="77">
        <v>90</v>
      </c>
      <c r="H23" s="86">
        <v>2</v>
      </c>
      <c r="I23" s="66">
        <v>2</v>
      </c>
      <c r="J23" s="89" t="s">
        <v>549</v>
      </c>
    </row>
    <row r="24" spans="1:10" s="1" customFormat="1" ht="21" customHeight="1">
      <c r="A24" s="7" t="s">
        <v>607</v>
      </c>
      <c r="B24" s="64" t="s">
        <v>665</v>
      </c>
      <c r="C24" s="64" t="s">
        <v>825</v>
      </c>
      <c r="D24" s="77" t="s">
        <v>610</v>
      </c>
      <c r="E24" s="64">
        <v>90</v>
      </c>
      <c r="F24" s="77" t="s">
        <v>611</v>
      </c>
      <c r="G24" s="77">
        <v>90</v>
      </c>
      <c r="H24" s="86">
        <v>2</v>
      </c>
      <c r="I24" s="66">
        <v>2</v>
      </c>
      <c r="J24" s="89" t="s">
        <v>549</v>
      </c>
    </row>
    <row r="25" spans="1:10" s="1" customFormat="1" ht="21" customHeight="1">
      <c r="A25" s="7" t="s">
        <v>607</v>
      </c>
      <c r="B25" s="64" t="s">
        <v>665</v>
      </c>
      <c r="C25" s="64" t="s">
        <v>826</v>
      </c>
      <c r="D25" s="77" t="s">
        <v>610</v>
      </c>
      <c r="E25" s="64">
        <v>98</v>
      </c>
      <c r="F25" s="77" t="s">
        <v>611</v>
      </c>
      <c r="G25" s="77">
        <v>98</v>
      </c>
      <c r="H25" s="86">
        <v>2</v>
      </c>
      <c r="I25" s="66">
        <v>2</v>
      </c>
      <c r="J25" s="89" t="s">
        <v>549</v>
      </c>
    </row>
    <row r="26" spans="1:10" s="1" customFormat="1" ht="21" customHeight="1">
      <c r="A26" s="7" t="s">
        <v>607</v>
      </c>
      <c r="B26" s="64" t="s">
        <v>665</v>
      </c>
      <c r="C26" s="64" t="s">
        <v>827</v>
      </c>
      <c r="D26" s="77" t="s">
        <v>610</v>
      </c>
      <c r="E26" s="64">
        <v>98</v>
      </c>
      <c r="F26" s="77" t="s">
        <v>611</v>
      </c>
      <c r="G26" s="77">
        <v>98</v>
      </c>
      <c r="H26" s="86">
        <v>2</v>
      </c>
      <c r="I26" s="66">
        <v>2</v>
      </c>
      <c r="J26" s="89" t="s">
        <v>549</v>
      </c>
    </row>
    <row r="27" spans="1:10" s="1" customFormat="1" ht="21" customHeight="1">
      <c r="A27" s="7" t="s">
        <v>607</v>
      </c>
      <c r="B27" s="64" t="s">
        <v>665</v>
      </c>
      <c r="C27" s="64" t="s">
        <v>828</v>
      </c>
      <c r="D27" s="77" t="s">
        <v>610</v>
      </c>
      <c r="E27" s="64">
        <v>98</v>
      </c>
      <c r="F27" s="77" t="s">
        <v>611</v>
      </c>
      <c r="G27" s="77">
        <v>98</v>
      </c>
      <c r="H27" s="86">
        <v>3</v>
      </c>
      <c r="I27" s="66">
        <v>3</v>
      </c>
      <c r="J27" s="89" t="s">
        <v>549</v>
      </c>
    </row>
    <row r="28" spans="1:10" s="1" customFormat="1" ht="21" customHeight="1">
      <c r="A28" s="7" t="s">
        <v>607</v>
      </c>
      <c r="B28" s="64" t="s">
        <v>665</v>
      </c>
      <c r="C28" s="64" t="s">
        <v>829</v>
      </c>
      <c r="D28" s="77" t="s">
        <v>610</v>
      </c>
      <c r="E28" s="64">
        <v>95</v>
      </c>
      <c r="F28" s="77" t="s">
        <v>611</v>
      </c>
      <c r="G28" s="77">
        <v>95</v>
      </c>
      <c r="H28" s="86">
        <v>2</v>
      </c>
      <c r="I28" s="66">
        <v>2</v>
      </c>
      <c r="J28" s="89" t="s">
        <v>549</v>
      </c>
    </row>
    <row r="29" spans="1:10" s="1" customFormat="1" ht="21" customHeight="1">
      <c r="A29" s="7" t="s">
        <v>607</v>
      </c>
      <c r="B29" s="64" t="s">
        <v>665</v>
      </c>
      <c r="C29" s="64" t="s">
        <v>829</v>
      </c>
      <c r="D29" s="77" t="s">
        <v>610</v>
      </c>
      <c r="E29" s="64">
        <v>95</v>
      </c>
      <c r="F29" s="77" t="s">
        <v>611</v>
      </c>
      <c r="G29" s="77">
        <v>95</v>
      </c>
      <c r="H29" s="86">
        <v>3</v>
      </c>
      <c r="I29" s="66">
        <v>3</v>
      </c>
      <c r="J29" s="89" t="s">
        <v>549</v>
      </c>
    </row>
    <row r="30" spans="1:10" s="1" customFormat="1" ht="55" customHeight="1">
      <c r="A30" s="7" t="s">
        <v>607</v>
      </c>
      <c r="B30" s="64" t="s">
        <v>667</v>
      </c>
      <c r="C30" s="64" t="s">
        <v>830</v>
      </c>
      <c r="D30" s="77" t="s">
        <v>613</v>
      </c>
      <c r="E30" s="65" t="s">
        <v>831</v>
      </c>
      <c r="F30" s="77" t="s">
        <v>735</v>
      </c>
      <c r="G30" s="78" t="s">
        <v>832</v>
      </c>
      <c r="H30" s="86">
        <v>2</v>
      </c>
      <c r="I30" s="66">
        <v>2</v>
      </c>
      <c r="J30" s="89" t="s">
        <v>549</v>
      </c>
    </row>
    <row r="31" spans="1:10" s="1" customFormat="1" ht="21" customHeight="1">
      <c r="A31" s="7" t="s">
        <v>607</v>
      </c>
      <c r="B31" s="64" t="s">
        <v>667</v>
      </c>
      <c r="C31" s="64" t="s">
        <v>833</v>
      </c>
      <c r="D31" s="77" t="s">
        <v>613</v>
      </c>
      <c r="E31" s="64" t="s">
        <v>834</v>
      </c>
      <c r="F31" s="77" t="s">
        <v>735</v>
      </c>
      <c r="G31" s="77" t="s">
        <v>832</v>
      </c>
      <c r="H31" s="86">
        <v>2</v>
      </c>
      <c r="I31" s="66">
        <v>2</v>
      </c>
      <c r="J31" s="89" t="s">
        <v>549</v>
      </c>
    </row>
    <row r="32" spans="1:10" s="1" customFormat="1" ht="21" customHeight="1">
      <c r="A32" s="7" t="s">
        <v>607</v>
      </c>
      <c r="B32" s="64" t="s">
        <v>667</v>
      </c>
      <c r="C32" s="64" t="s">
        <v>835</v>
      </c>
      <c r="D32" s="77" t="s">
        <v>613</v>
      </c>
      <c r="E32" s="64" t="s">
        <v>834</v>
      </c>
      <c r="F32" s="77" t="s">
        <v>735</v>
      </c>
      <c r="G32" s="77" t="s">
        <v>832</v>
      </c>
      <c r="H32" s="86">
        <v>2</v>
      </c>
      <c r="I32" s="66">
        <v>2</v>
      </c>
      <c r="J32" s="89" t="s">
        <v>549</v>
      </c>
    </row>
    <row r="33" spans="1:10" s="1" customFormat="1" ht="21" customHeight="1">
      <c r="A33" s="7" t="s">
        <v>607</v>
      </c>
      <c r="B33" s="64" t="s">
        <v>667</v>
      </c>
      <c r="C33" s="64" t="s">
        <v>836</v>
      </c>
      <c r="D33" s="77" t="s">
        <v>674</v>
      </c>
      <c r="E33" s="64" t="s">
        <v>837</v>
      </c>
      <c r="F33" s="77" t="s">
        <v>838</v>
      </c>
      <c r="G33" s="77" t="s">
        <v>832</v>
      </c>
      <c r="H33" s="86">
        <v>2</v>
      </c>
      <c r="I33" s="66">
        <v>2</v>
      </c>
      <c r="J33" s="89" t="s">
        <v>549</v>
      </c>
    </row>
    <row r="34" spans="1:10" s="1" customFormat="1" ht="21" customHeight="1">
      <c r="A34" s="7" t="s">
        <v>607</v>
      </c>
      <c r="B34" s="64" t="s">
        <v>667</v>
      </c>
      <c r="C34" s="64" t="s">
        <v>839</v>
      </c>
      <c r="D34" s="77" t="s">
        <v>674</v>
      </c>
      <c r="E34" s="64" t="s">
        <v>840</v>
      </c>
      <c r="F34" s="77" t="s">
        <v>838</v>
      </c>
      <c r="G34" s="77" t="s">
        <v>832</v>
      </c>
      <c r="H34" s="86">
        <v>2</v>
      </c>
      <c r="I34" s="66">
        <v>2</v>
      </c>
      <c r="J34" s="89" t="s">
        <v>549</v>
      </c>
    </row>
    <row r="35" spans="1:10" s="1" customFormat="1" ht="21" customHeight="1">
      <c r="A35" s="7" t="s">
        <v>671</v>
      </c>
      <c r="B35" s="64" t="s">
        <v>737</v>
      </c>
      <c r="C35" s="64" t="s">
        <v>841</v>
      </c>
      <c r="D35" s="77" t="s">
        <v>613</v>
      </c>
      <c r="E35" s="64" t="s">
        <v>842</v>
      </c>
      <c r="F35" s="77" t="s">
        <v>127</v>
      </c>
      <c r="G35" s="77" t="s">
        <v>832</v>
      </c>
      <c r="H35" s="86">
        <v>5</v>
      </c>
      <c r="I35" s="66">
        <v>5</v>
      </c>
      <c r="J35" s="89" t="s">
        <v>549</v>
      </c>
    </row>
    <row r="36" spans="1:10" s="1" customFormat="1" ht="21" customHeight="1">
      <c r="A36" s="7" t="s">
        <v>671</v>
      </c>
      <c r="B36" s="64" t="s">
        <v>737</v>
      </c>
      <c r="C36" s="64" t="s">
        <v>843</v>
      </c>
      <c r="D36" s="77" t="s">
        <v>613</v>
      </c>
      <c r="E36" s="64" t="s">
        <v>842</v>
      </c>
      <c r="F36" s="77" t="s">
        <v>127</v>
      </c>
      <c r="G36" s="77" t="s">
        <v>832</v>
      </c>
      <c r="H36" s="86">
        <v>5</v>
      </c>
      <c r="I36" s="66">
        <v>5</v>
      </c>
      <c r="J36" s="89" t="s">
        <v>549</v>
      </c>
    </row>
    <row r="37" spans="1:10" s="1" customFormat="1" ht="21" customHeight="1">
      <c r="A37" s="7" t="s">
        <v>671</v>
      </c>
      <c r="B37" s="64" t="s">
        <v>737</v>
      </c>
      <c r="C37" s="64" t="s">
        <v>844</v>
      </c>
      <c r="D37" s="77" t="s">
        <v>613</v>
      </c>
      <c r="E37" s="64" t="s">
        <v>842</v>
      </c>
      <c r="F37" s="77" t="s">
        <v>127</v>
      </c>
      <c r="G37" s="77" t="s">
        <v>832</v>
      </c>
      <c r="H37" s="86">
        <v>5</v>
      </c>
      <c r="I37" s="66">
        <v>5</v>
      </c>
      <c r="J37" s="89" t="s">
        <v>549</v>
      </c>
    </row>
    <row r="38" spans="1:10" s="1" customFormat="1" ht="21" customHeight="1">
      <c r="A38" s="7" t="s">
        <v>671</v>
      </c>
      <c r="B38" s="64" t="s">
        <v>737</v>
      </c>
      <c r="C38" s="64" t="s">
        <v>845</v>
      </c>
      <c r="D38" s="77" t="s">
        <v>610</v>
      </c>
      <c r="E38" s="64">
        <v>90</v>
      </c>
      <c r="F38" s="77" t="s">
        <v>611</v>
      </c>
      <c r="G38" s="77">
        <v>90</v>
      </c>
      <c r="H38" s="86">
        <v>5</v>
      </c>
      <c r="I38" s="66">
        <v>5</v>
      </c>
      <c r="J38" s="89" t="s">
        <v>549</v>
      </c>
    </row>
    <row r="39" spans="1:10" s="1" customFormat="1" ht="21" customHeight="1">
      <c r="A39" s="7" t="s">
        <v>671</v>
      </c>
      <c r="B39" s="64" t="s">
        <v>846</v>
      </c>
      <c r="C39" s="64" t="s">
        <v>847</v>
      </c>
      <c r="D39" s="77" t="s">
        <v>613</v>
      </c>
      <c r="E39" s="64" t="s">
        <v>848</v>
      </c>
      <c r="F39" s="77" t="s">
        <v>127</v>
      </c>
      <c r="G39" s="77" t="s">
        <v>832</v>
      </c>
      <c r="H39" s="86">
        <v>5</v>
      </c>
      <c r="I39" s="66">
        <v>5</v>
      </c>
      <c r="J39" s="89" t="s">
        <v>549</v>
      </c>
    </row>
    <row r="40" spans="1:10" s="1" customFormat="1" ht="21" customHeight="1">
      <c r="A40" s="7" t="s">
        <v>671</v>
      </c>
      <c r="B40" s="64" t="s">
        <v>846</v>
      </c>
      <c r="C40" s="64" t="s">
        <v>849</v>
      </c>
      <c r="D40" s="77" t="s">
        <v>613</v>
      </c>
      <c r="E40" s="64" t="s">
        <v>850</v>
      </c>
      <c r="F40" s="77" t="s">
        <v>127</v>
      </c>
      <c r="G40" s="77" t="s">
        <v>832</v>
      </c>
      <c r="H40" s="86">
        <v>5</v>
      </c>
      <c r="I40" s="66">
        <v>5</v>
      </c>
      <c r="J40" s="89" t="s">
        <v>549</v>
      </c>
    </row>
    <row r="41" spans="1:10" s="1" customFormat="1" ht="21" customHeight="1">
      <c r="A41" s="67" t="s">
        <v>687</v>
      </c>
      <c r="B41" s="69" t="s">
        <v>688</v>
      </c>
      <c r="C41" s="69" t="s">
        <v>851</v>
      </c>
      <c r="D41" s="79" t="s">
        <v>610</v>
      </c>
      <c r="E41" s="69" t="s">
        <v>741</v>
      </c>
      <c r="F41" s="79" t="s">
        <v>611</v>
      </c>
      <c r="G41" s="79" t="s">
        <v>832</v>
      </c>
      <c r="H41" s="87">
        <v>10</v>
      </c>
      <c r="I41" s="70">
        <v>10</v>
      </c>
      <c r="J41" s="90" t="s">
        <v>549</v>
      </c>
    </row>
    <row r="42" spans="1:10" s="1" customFormat="1" ht="10" customHeight="1">
      <c r="A42" s="48" t="s">
        <v>743</v>
      </c>
      <c r="B42" s="48"/>
      <c r="C42" s="48"/>
      <c r="D42" s="48" t="s">
        <v>549</v>
      </c>
      <c r="E42" s="48"/>
      <c r="F42" s="48"/>
      <c r="G42" s="48"/>
      <c r="H42" s="48"/>
      <c r="I42" s="48"/>
      <c r="J42" s="48"/>
    </row>
    <row r="43" spans="1:10" s="1" customFormat="1" ht="10" customHeight="1">
      <c r="A43" s="48"/>
      <c r="B43" s="48"/>
      <c r="C43" s="48"/>
      <c r="D43" s="48"/>
      <c r="E43" s="48"/>
      <c r="F43" s="48"/>
      <c r="G43" s="48"/>
      <c r="H43" s="48"/>
      <c r="I43" s="48"/>
      <c r="J43" s="48"/>
    </row>
    <row r="44" spans="1:10" s="1" customFormat="1" ht="21" customHeight="1">
      <c r="A44" s="48" t="s">
        <v>744</v>
      </c>
      <c r="B44" s="48"/>
      <c r="C44" s="48"/>
      <c r="D44" s="48"/>
      <c r="E44" s="48"/>
      <c r="F44" s="48"/>
      <c r="G44" s="48"/>
      <c r="H44" s="48" t="s">
        <v>745</v>
      </c>
      <c r="I44" s="62">
        <v>98.66</v>
      </c>
      <c r="J44" s="48" t="s">
        <v>746</v>
      </c>
    </row>
    <row r="45" spans="1:10" s="1" customFormat="1" ht="13.2">
      <c r="A45" s="49"/>
      <c r="B45" s="49"/>
      <c r="C45" s="49"/>
      <c r="D45" s="49"/>
      <c r="E45" s="50"/>
      <c r="F45" s="49"/>
      <c r="G45" s="49"/>
      <c r="H45" s="49"/>
      <c r="I45" s="63"/>
      <c r="J45" s="49"/>
    </row>
    <row r="46" spans="1:10" s="1" customFormat="1" ht="13.2">
      <c r="A46" s="49"/>
      <c r="B46" s="49"/>
      <c r="C46" s="49"/>
      <c r="D46" s="49"/>
      <c r="E46" s="50"/>
      <c r="F46" s="49"/>
      <c r="G46" s="49"/>
      <c r="H46" s="49"/>
      <c r="I46" s="63"/>
      <c r="J46"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44:G44"/>
    <mergeCell ref="A45:G45"/>
    <mergeCell ref="A46:G46"/>
    <mergeCell ref="A10:A12"/>
    <mergeCell ref="G13:G14"/>
    <mergeCell ref="H13:H14"/>
    <mergeCell ref="I13:I14"/>
    <mergeCell ref="J13:J14"/>
    <mergeCell ref="A5:B9"/>
    <mergeCell ref="B11:E12"/>
    <mergeCell ref="F11:J12"/>
    <mergeCell ref="A42:C43"/>
    <mergeCell ref="D42:J43"/>
  </mergeCells>
  <pageMargins left="0.75" right="0.75" top="1" bottom="1" header="0.5" footer="0.5"/>
  <pageSetup orientation="portrait" paperSize="1"/>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34"/>
  <sheetViews>
    <sheetView workbookViewId="0" topLeftCell="A1">
      <selection pane="topLeft" activeCell="F11" sqref="F11:J12"/>
    </sheetView>
  </sheetViews>
  <sheetFormatPr defaultColWidth="8.88888888888889" defaultRowHeight="13.2"/>
  <cols>
    <col min="1" max="2" width="16" style="1" customWidth="1"/>
    <col min="3" max="3" width="21.5555555555556" style="1" customWidth="1"/>
    <col min="4" max="9" width="16" style="1" customWidth="1"/>
    <col min="10" max="10" width="30.8888888888889" style="1" customWidth="1"/>
    <col min="11" max="16384" width="8.88888888888889" style="1"/>
  </cols>
  <sheetData>
    <row r="1" spans="1:10" s="1" customFormat="1" ht="27.75" customHeight="1">
      <c r="A1" s="2"/>
      <c r="B1" s="2"/>
      <c r="C1" s="2"/>
      <c r="D1" s="2"/>
      <c r="E1" s="3" t="s">
        <v>697</v>
      </c>
      <c r="F1" s="2"/>
      <c r="G1" s="2"/>
      <c r="H1" s="2"/>
      <c r="I1" s="2"/>
      <c r="J1" s="2"/>
    </row>
    <row r="2" spans="1:10" s="1" customFormat="1" ht="13.5" customHeight="1">
      <c r="A2" s="4" t="s">
        <v>2</v>
      </c>
      <c r="B2" s="5"/>
      <c r="C2" s="5"/>
      <c r="D2" s="5"/>
      <c r="E2" s="6"/>
      <c r="F2" s="5"/>
      <c r="G2" s="5"/>
      <c r="H2" s="5"/>
      <c r="I2" s="5"/>
      <c r="J2" s="51" t="s">
        <v>698</v>
      </c>
    </row>
    <row r="3" spans="1:10" s="1" customFormat="1" ht="21" customHeight="1">
      <c r="A3" s="7" t="s">
        <v>699</v>
      </c>
      <c r="B3" s="8"/>
      <c r="C3" s="8" t="s">
        <v>852</v>
      </c>
      <c r="D3" s="8"/>
      <c r="E3" s="8"/>
      <c r="F3" s="8"/>
      <c r="G3" s="8"/>
      <c r="H3" s="8"/>
      <c r="I3" s="8"/>
      <c r="J3" s="8"/>
    </row>
    <row r="4" spans="1:10" s="1" customFormat="1" ht="21" customHeight="1">
      <c r="A4" s="7" t="s">
        <v>700</v>
      </c>
      <c r="B4" s="8"/>
      <c r="C4" s="8" t="s">
        <v>553</v>
      </c>
      <c r="D4" s="8"/>
      <c r="E4" s="8"/>
      <c r="F4" s="8" t="s">
        <v>701</v>
      </c>
      <c r="G4" s="8" t="s">
        <v>853</v>
      </c>
      <c r="H4" s="8"/>
      <c r="I4" s="8"/>
      <c r="J4" s="8"/>
    </row>
    <row r="5" spans="1:10" s="1" customFormat="1" ht="21" customHeight="1">
      <c r="A5" s="9" t="s">
        <v>702</v>
      </c>
      <c r="B5" s="10"/>
      <c r="C5" s="8"/>
      <c r="D5" s="8" t="s">
        <v>703</v>
      </c>
      <c r="E5" s="8" t="s">
        <v>704</v>
      </c>
      <c r="F5" s="8" t="s">
        <v>705</v>
      </c>
      <c r="G5" s="8" t="s">
        <v>706</v>
      </c>
      <c r="H5" s="8" t="s">
        <v>707</v>
      </c>
      <c r="I5" s="8" t="s">
        <v>708</v>
      </c>
      <c r="J5" s="8"/>
    </row>
    <row r="6" spans="1:10" s="1" customFormat="1" ht="21" customHeight="1">
      <c r="A6" s="9"/>
      <c r="B6" s="10"/>
      <c r="C6" s="8" t="s">
        <v>709</v>
      </c>
      <c r="D6" s="11"/>
      <c r="E6" s="11"/>
      <c r="F6" s="11"/>
      <c r="G6" s="11">
        <v>10</v>
      </c>
      <c r="H6" s="73">
        <v>68.62</v>
      </c>
      <c r="I6" s="52">
        <v>6.86</v>
      </c>
      <c r="J6" s="53"/>
    </row>
    <row r="7" spans="1:10" s="1" customFormat="1" ht="21" customHeight="1">
      <c r="A7" s="9"/>
      <c r="B7" s="10"/>
      <c r="C7" s="8" t="s">
        <v>710</v>
      </c>
      <c r="D7" s="11">
        <v>15000</v>
      </c>
      <c r="E7" s="11">
        <v>15000</v>
      </c>
      <c r="F7" s="11">
        <v>10181.13</v>
      </c>
      <c r="G7" s="12" t="s">
        <v>492</v>
      </c>
      <c r="H7" s="73">
        <v>67.874200000000002</v>
      </c>
      <c r="I7" s="8" t="s">
        <v>492</v>
      </c>
      <c r="J7" s="8"/>
    </row>
    <row r="8" spans="1:10" s="1" customFormat="1" ht="21" customHeight="1">
      <c r="A8" s="9"/>
      <c r="B8" s="10"/>
      <c r="C8" s="8" t="s">
        <v>711</v>
      </c>
      <c r="D8" s="11"/>
      <c r="E8" s="11"/>
      <c r="F8" s="11"/>
      <c r="G8" s="12" t="s">
        <v>492</v>
      </c>
      <c r="H8" s="73">
        <v>0</v>
      </c>
      <c r="I8" s="8" t="s">
        <v>492</v>
      </c>
      <c r="J8" s="8"/>
    </row>
    <row r="9" spans="1:10" s="1" customFormat="1" ht="21" customHeight="1">
      <c r="A9" s="9"/>
      <c r="B9" s="10"/>
      <c r="C9" s="8" t="s">
        <v>712</v>
      </c>
      <c r="D9" s="11"/>
      <c r="E9" s="11"/>
      <c r="F9" s="11">
        <v>111.87</v>
      </c>
      <c r="G9" s="12" t="s">
        <v>492</v>
      </c>
      <c r="H9" s="73">
        <v>0</v>
      </c>
      <c r="I9" s="8" t="s">
        <v>492</v>
      </c>
      <c r="J9" s="8"/>
    </row>
    <row r="10" spans="1:10" s="1" customFormat="1" ht="21" customHeight="1">
      <c r="A10" s="9" t="s">
        <v>713</v>
      </c>
      <c r="B10" s="8" t="s">
        <v>714</v>
      </c>
      <c r="C10" s="8"/>
      <c r="D10" s="8"/>
      <c r="E10" s="8"/>
      <c r="F10" s="8" t="s">
        <v>566</v>
      </c>
      <c r="G10" s="8"/>
      <c r="H10" s="8"/>
      <c r="I10" s="8"/>
      <c r="J10" s="8"/>
    </row>
    <row r="11" spans="1:10" s="1" customFormat="1" ht="30.6" customHeight="1">
      <c r="A11" s="9"/>
      <c r="B11" s="10" t="s">
        <v>854</v>
      </c>
      <c r="C11" s="8"/>
      <c r="D11" s="8"/>
      <c r="E11" s="8"/>
      <c r="F11" s="74" t="s">
        <v>855</v>
      </c>
      <c r="G11" s="75"/>
      <c r="H11" s="75"/>
      <c r="I11" s="75"/>
      <c r="J11" s="54"/>
    </row>
    <row r="12" spans="1:10" s="1" customFormat="1" ht="28" customHeight="1">
      <c r="A12" s="9"/>
      <c r="B12" s="8"/>
      <c r="C12" s="8"/>
      <c r="D12" s="8"/>
      <c r="E12" s="8"/>
      <c r="F12" s="76"/>
      <c r="G12" s="22"/>
      <c r="H12" s="22"/>
      <c r="I12" s="22"/>
      <c r="J12" s="55"/>
    </row>
    <row r="13" spans="1:10" s="1" customFormat="1" ht="21" customHeight="1">
      <c r="A13" s="7" t="s">
        <v>717</v>
      </c>
      <c r="B13" s="8"/>
      <c r="C13" s="8"/>
      <c r="D13" s="8" t="s">
        <v>718</v>
      </c>
      <c r="E13" s="8"/>
      <c r="F13" s="8"/>
      <c r="G13" s="8" t="s">
        <v>605</v>
      </c>
      <c r="H13" s="8" t="s">
        <v>706</v>
      </c>
      <c r="I13" s="8" t="s">
        <v>708</v>
      </c>
      <c r="J13" s="8" t="s">
        <v>606</v>
      </c>
    </row>
    <row r="14" spans="1:10" s="1" customFormat="1" ht="21" customHeight="1">
      <c r="A14" s="7" t="s">
        <v>599</v>
      </c>
      <c r="B14" s="8" t="s">
        <v>600</v>
      </c>
      <c r="C14" s="8" t="s">
        <v>601</v>
      </c>
      <c r="D14" s="8" t="s">
        <v>602</v>
      </c>
      <c r="E14" s="8" t="s">
        <v>603</v>
      </c>
      <c r="F14" s="8" t="s">
        <v>604</v>
      </c>
      <c r="G14" s="8"/>
      <c r="H14" s="8"/>
      <c r="I14" s="8"/>
      <c r="J14" s="8"/>
    </row>
    <row r="15" spans="1:10" s="1" customFormat="1" ht="33" customHeight="1">
      <c r="A15" s="7" t="s">
        <v>607</v>
      </c>
      <c r="B15" s="64" t="s">
        <v>608</v>
      </c>
      <c r="C15" s="65" t="s">
        <v>650</v>
      </c>
      <c r="D15" s="77" t="s">
        <v>613</v>
      </c>
      <c r="E15" s="77">
        <v>1300000</v>
      </c>
      <c r="F15" s="77" t="s">
        <v>680</v>
      </c>
      <c r="G15" s="77" t="s">
        <v>856</v>
      </c>
      <c r="H15" s="66">
        <v>1</v>
      </c>
      <c r="I15" s="66">
        <v>1</v>
      </c>
      <c r="J15" s="65" t="s">
        <v>857</v>
      </c>
    </row>
    <row r="16" spans="1:10" s="1" customFormat="1" ht="33" customHeight="1">
      <c r="A16" s="7" t="s">
        <v>607</v>
      </c>
      <c r="B16" s="64" t="s">
        <v>608</v>
      </c>
      <c r="C16" s="65" t="s">
        <v>653</v>
      </c>
      <c r="D16" s="77" t="s">
        <v>610</v>
      </c>
      <c r="E16" s="77">
        <v>2023</v>
      </c>
      <c r="F16" s="77" t="s">
        <v>654</v>
      </c>
      <c r="G16" s="77" t="s">
        <v>858</v>
      </c>
      <c r="H16" s="66">
        <v>1</v>
      </c>
      <c r="I16" s="66">
        <v>1</v>
      </c>
      <c r="J16" s="65" t="s">
        <v>857</v>
      </c>
    </row>
    <row r="17" spans="1:10" s="1" customFormat="1" ht="21" customHeight="1">
      <c r="A17" s="7" t="s">
        <v>607</v>
      </c>
      <c r="B17" s="64" t="s">
        <v>665</v>
      </c>
      <c r="C17" s="64" t="s">
        <v>813</v>
      </c>
      <c r="D17" s="77" t="s">
        <v>613</v>
      </c>
      <c r="E17" s="77">
        <v>100</v>
      </c>
      <c r="F17" s="77" t="s">
        <v>611</v>
      </c>
      <c r="G17" s="77">
        <v>95.73</v>
      </c>
      <c r="H17" s="66">
        <v>5</v>
      </c>
      <c r="I17" s="66">
        <v>4.79</v>
      </c>
      <c r="J17" s="65" t="s">
        <v>859</v>
      </c>
    </row>
    <row r="18" spans="1:10" s="1" customFormat="1" ht="21" customHeight="1">
      <c r="A18" s="7" t="s">
        <v>671</v>
      </c>
      <c r="B18" s="64" t="s">
        <v>672</v>
      </c>
      <c r="C18" s="64" t="s">
        <v>860</v>
      </c>
      <c r="D18" s="77" t="s">
        <v>613</v>
      </c>
      <c r="E18" s="77" t="s">
        <v>861</v>
      </c>
      <c r="F18" s="77" t="s">
        <v>611</v>
      </c>
      <c r="G18" s="77" t="s">
        <v>832</v>
      </c>
      <c r="H18" s="66">
        <v>1</v>
      </c>
      <c r="I18" s="66">
        <v>1</v>
      </c>
      <c r="J18" s="71" t="s">
        <v>549</v>
      </c>
    </row>
    <row r="19" spans="1:10" s="1" customFormat="1" ht="21" customHeight="1">
      <c r="A19" s="7" t="s">
        <v>671</v>
      </c>
      <c r="B19" s="64" t="s">
        <v>676</v>
      </c>
      <c r="C19" s="64" t="s">
        <v>655</v>
      </c>
      <c r="D19" s="77" t="s">
        <v>610</v>
      </c>
      <c r="E19" s="77">
        <v>85</v>
      </c>
      <c r="F19" s="77" t="s">
        <v>611</v>
      </c>
      <c r="G19" s="77">
        <v>91.18</v>
      </c>
      <c r="H19" s="66">
        <v>6</v>
      </c>
      <c r="I19" s="66">
        <v>6</v>
      </c>
      <c r="J19" s="71" t="s">
        <v>549</v>
      </c>
    </row>
    <row r="20" spans="1:10" s="1" customFormat="1" ht="21" customHeight="1">
      <c r="A20" s="7" t="s">
        <v>671</v>
      </c>
      <c r="B20" s="64" t="s">
        <v>676</v>
      </c>
      <c r="C20" s="64" t="s">
        <v>609</v>
      </c>
      <c r="D20" s="77" t="s">
        <v>610</v>
      </c>
      <c r="E20" s="77">
        <v>80</v>
      </c>
      <c r="F20" s="77" t="s">
        <v>611</v>
      </c>
      <c r="G20" s="77">
        <v>91.18</v>
      </c>
      <c r="H20" s="66">
        <v>6</v>
      </c>
      <c r="I20" s="66">
        <v>6</v>
      </c>
      <c r="J20" s="71" t="s">
        <v>549</v>
      </c>
    </row>
    <row r="21" spans="1:10" s="1" customFormat="1" ht="33" customHeight="1">
      <c r="A21" s="7" t="s">
        <v>687</v>
      </c>
      <c r="B21" s="65" t="s">
        <v>688</v>
      </c>
      <c r="C21" s="65" t="s">
        <v>862</v>
      </c>
      <c r="D21" s="77" t="s">
        <v>613</v>
      </c>
      <c r="E21" s="77" t="s">
        <v>863</v>
      </c>
      <c r="F21" s="77" t="s">
        <v>611</v>
      </c>
      <c r="G21" s="77">
        <v>95.10</v>
      </c>
      <c r="H21" s="66">
        <v>10</v>
      </c>
      <c r="I21" s="66">
        <v>10</v>
      </c>
      <c r="J21" s="71" t="s">
        <v>549</v>
      </c>
    </row>
    <row r="22" spans="1:10" s="1" customFormat="1" ht="33" customHeight="1">
      <c r="A22" s="7" t="s">
        <v>687</v>
      </c>
      <c r="B22" s="65" t="s">
        <v>688</v>
      </c>
      <c r="C22" s="65" t="s">
        <v>862</v>
      </c>
      <c r="D22" s="77" t="s">
        <v>610</v>
      </c>
      <c r="E22" s="77">
        <v>90</v>
      </c>
      <c r="F22" s="77" t="s">
        <v>611</v>
      </c>
      <c r="G22" s="77">
        <v>95.10</v>
      </c>
      <c r="H22" s="66">
        <v>10</v>
      </c>
      <c r="I22" s="66">
        <v>10</v>
      </c>
      <c r="J22" s="65" t="s">
        <v>549</v>
      </c>
    </row>
    <row r="23" spans="1:10" s="1" customFormat="1" ht="33" customHeight="1">
      <c r="A23" s="7" t="s">
        <v>671</v>
      </c>
      <c r="B23" s="64" t="s">
        <v>846</v>
      </c>
      <c r="C23" s="64" t="s">
        <v>864</v>
      </c>
      <c r="D23" s="77" t="s">
        <v>613</v>
      </c>
      <c r="E23" s="77" t="s">
        <v>865</v>
      </c>
      <c r="F23" s="77" t="s">
        <v>611</v>
      </c>
      <c r="G23" s="77">
        <v>90.58</v>
      </c>
      <c r="H23" s="66">
        <v>6</v>
      </c>
      <c r="I23" s="66">
        <v>5.43</v>
      </c>
      <c r="J23" s="65" t="s">
        <v>866</v>
      </c>
    </row>
    <row r="24" spans="1:10" s="1" customFormat="1" ht="21" customHeight="1">
      <c r="A24" s="7" t="s">
        <v>671</v>
      </c>
      <c r="B24" s="64" t="s">
        <v>672</v>
      </c>
      <c r="C24" s="64" t="s">
        <v>867</v>
      </c>
      <c r="D24" s="77" t="s">
        <v>613</v>
      </c>
      <c r="E24" s="77" t="s">
        <v>865</v>
      </c>
      <c r="F24" s="77" t="s">
        <v>611</v>
      </c>
      <c r="G24" s="77">
        <v>0.8925</v>
      </c>
      <c r="H24" s="66">
        <v>6</v>
      </c>
      <c r="I24" s="66">
        <v>5.35</v>
      </c>
      <c r="J24" s="65" t="s">
        <v>868</v>
      </c>
    </row>
    <row r="25" spans="1:10" s="1" customFormat="1" ht="33" customHeight="1">
      <c r="A25" s="7" t="s">
        <v>671</v>
      </c>
      <c r="B25" s="64" t="s">
        <v>672</v>
      </c>
      <c r="C25" s="65" t="s">
        <v>869</v>
      </c>
      <c r="D25" s="77" t="s">
        <v>613</v>
      </c>
      <c r="E25" s="77" t="s">
        <v>870</v>
      </c>
      <c r="F25" s="77" t="s">
        <v>611</v>
      </c>
      <c r="G25" s="77">
        <v>0.89070000000000005</v>
      </c>
      <c r="H25" s="66">
        <v>6</v>
      </c>
      <c r="I25" s="66">
        <v>5.34</v>
      </c>
      <c r="J25" s="65" t="s">
        <v>871</v>
      </c>
    </row>
    <row r="26" spans="1:10" s="1" customFormat="1" ht="33" customHeight="1">
      <c r="A26" s="7" t="s">
        <v>607</v>
      </c>
      <c r="B26" s="64" t="s">
        <v>872</v>
      </c>
      <c r="C26" s="64" t="s">
        <v>873</v>
      </c>
      <c r="D26" s="77" t="s">
        <v>613</v>
      </c>
      <c r="E26" s="78" t="s">
        <v>874</v>
      </c>
      <c r="F26" s="77" t="s">
        <v>611</v>
      </c>
      <c r="G26" s="77">
        <v>-0.015100000000000001</v>
      </c>
      <c r="H26" s="66">
        <v>6</v>
      </c>
      <c r="I26" s="66">
        <v>6</v>
      </c>
      <c r="J26" s="65" t="s">
        <v>549</v>
      </c>
    </row>
    <row r="27" spans="1:10" s="1" customFormat="1" ht="33" customHeight="1">
      <c r="A27" s="7" t="s">
        <v>607</v>
      </c>
      <c r="B27" s="64" t="s">
        <v>665</v>
      </c>
      <c r="C27" s="64" t="s">
        <v>875</v>
      </c>
      <c r="D27" s="77" t="s">
        <v>613</v>
      </c>
      <c r="E27" s="77" t="s">
        <v>876</v>
      </c>
      <c r="F27" s="77" t="s">
        <v>611</v>
      </c>
      <c r="G27" s="77">
        <v>84.99</v>
      </c>
      <c r="H27" s="66">
        <v>6</v>
      </c>
      <c r="I27" s="66">
        <v>5.25</v>
      </c>
      <c r="J27" s="65" t="s">
        <v>877</v>
      </c>
    </row>
    <row r="28" spans="1:10" s="1" customFormat="1" ht="20" customHeight="1">
      <c r="A28" s="7" t="s">
        <v>607</v>
      </c>
      <c r="B28" s="64" t="s">
        <v>608</v>
      </c>
      <c r="C28" s="64" t="s">
        <v>878</v>
      </c>
      <c r="D28" s="77" t="s">
        <v>610</v>
      </c>
      <c r="E28" s="77">
        <v>323</v>
      </c>
      <c r="F28" s="77" t="s">
        <v>617</v>
      </c>
      <c r="G28" s="77">
        <v>475</v>
      </c>
      <c r="H28" s="66">
        <v>10</v>
      </c>
      <c r="I28" s="66">
        <v>10</v>
      </c>
      <c r="J28" s="71" t="s">
        <v>549</v>
      </c>
    </row>
    <row r="29" spans="1:10" s="1" customFormat="1" ht="20" customHeight="1">
      <c r="A29" s="67" t="s">
        <v>607</v>
      </c>
      <c r="B29" s="69" t="s">
        <v>608</v>
      </c>
      <c r="C29" s="69" t="s">
        <v>879</v>
      </c>
      <c r="D29" s="79" t="s">
        <v>610</v>
      </c>
      <c r="E29" s="79">
        <v>35</v>
      </c>
      <c r="F29" s="79" t="s">
        <v>880</v>
      </c>
      <c r="G29" s="79">
        <v>58.29</v>
      </c>
      <c r="H29" s="70">
        <v>10</v>
      </c>
      <c r="I29" s="70">
        <v>10</v>
      </c>
      <c r="J29" s="72" t="s">
        <v>549</v>
      </c>
    </row>
    <row r="30" spans="1:10" s="1" customFormat="1" ht="20" customHeight="1">
      <c r="A30" s="48" t="s">
        <v>743</v>
      </c>
      <c r="B30" s="48"/>
      <c r="C30" s="48"/>
      <c r="D30" s="48" t="s">
        <v>549</v>
      </c>
      <c r="E30" s="48"/>
      <c r="F30" s="48"/>
      <c r="G30" s="48"/>
      <c r="H30" s="48"/>
      <c r="I30" s="48"/>
      <c r="J30" s="48"/>
    </row>
    <row r="31" spans="1:10" s="1" customFormat="1" ht="20" customHeight="1">
      <c r="A31" s="48" t="s">
        <v>744</v>
      </c>
      <c r="B31" s="48"/>
      <c r="C31" s="48"/>
      <c r="D31" s="48"/>
      <c r="E31" s="48"/>
      <c r="F31" s="48"/>
      <c r="G31" s="48"/>
      <c r="H31" s="48" t="s">
        <v>745</v>
      </c>
      <c r="I31" s="62">
        <v>94.02</v>
      </c>
      <c r="J31" s="48" t="s">
        <v>746</v>
      </c>
    </row>
    <row r="32" spans="1:10" s="1" customFormat="1" ht="13.2">
      <c r="A32" s="49"/>
      <c r="B32" s="49"/>
      <c r="C32" s="49"/>
      <c r="D32" s="49"/>
      <c r="E32" s="50"/>
      <c r="F32" s="49"/>
      <c r="G32" s="49"/>
      <c r="H32" s="49"/>
      <c r="I32" s="63"/>
      <c r="J32" s="49"/>
    </row>
    <row r="33" spans="1:10" s="1" customFormat="1" ht="13.2">
      <c r="A33" s="49"/>
      <c r="B33" s="49"/>
      <c r="C33" s="49"/>
      <c r="D33" s="49"/>
      <c r="E33" s="50"/>
      <c r="F33" s="49"/>
      <c r="G33" s="49"/>
      <c r="H33" s="49"/>
      <c r="I33" s="63"/>
      <c r="J33"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30:C30"/>
    <mergeCell ref="D30:J30"/>
    <mergeCell ref="A31:G31"/>
    <mergeCell ref="A32:G32"/>
    <mergeCell ref="A33:G33"/>
    <mergeCell ref="A10:A12"/>
    <mergeCell ref="G13:G14"/>
    <mergeCell ref="H13:H14"/>
    <mergeCell ref="I13:I14"/>
    <mergeCell ref="J13:J14"/>
    <mergeCell ref="A5:B9"/>
    <mergeCell ref="B11:E12"/>
    <mergeCell ref="F11:J12"/>
  </mergeCells>
  <pageMargins left="0.75" right="0.75" top="1" bottom="1" header="0.5" footer="0.5"/>
  <pageSetup orientation="portrait" paperSize="1"/>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23"/>
  <sheetViews>
    <sheetView workbookViewId="0" topLeftCell="A1">
      <selection pane="topLeft" activeCell="L17" sqref="L17"/>
    </sheetView>
  </sheetViews>
  <sheetFormatPr defaultColWidth="8.88888888888889" defaultRowHeight="13.2"/>
  <cols>
    <col min="1" max="2" width="16" style="1" customWidth="1"/>
    <col min="3" max="3" width="21.5555555555556" style="1" customWidth="1"/>
    <col min="4" max="9" width="16" style="1" customWidth="1"/>
    <col min="10" max="10" width="27.5555555555556" style="1" customWidth="1"/>
    <col min="11" max="16384" width="8.88888888888889" style="1"/>
  </cols>
  <sheetData>
    <row r="1" spans="1:10" s="1" customFormat="1" ht="27.75" customHeight="1">
      <c r="A1" s="2"/>
      <c r="B1" s="2"/>
      <c r="C1" s="2"/>
      <c r="D1" s="2"/>
      <c r="E1" s="3" t="s">
        <v>697</v>
      </c>
      <c r="F1" s="2"/>
      <c r="G1" s="2"/>
      <c r="H1" s="2"/>
      <c r="I1" s="2"/>
      <c r="J1" s="2"/>
    </row>
    <row r="2" spans="1:10" s="1" customFormat="1" ht="13.5" customHeight="1">
      <c r="A2" s="4" t="s">
        <v>2</v>
      </c>
      <c r="B2" s="5"/>
      <c r="C2" s="5"/>
      <c r="D2" s="5"/>
      <c r="E2" s="6"/>
      <c r="F2" s="5"/>
      <c r="G2" s="5"/>
      <c r="H2" s="5"/>
      <c r="I2" s="5"/>
      <c r="J2" s="51" t="s">
        <v>698</v>
      </c>
    </row>
    <row r="3" spans="1:10" s="1" customFormat="1" ht="21" customHeight="1">
      <c r="A3" s="7" t="s">
        <v>699</v>
      </c>
      <c r="B3" s="8"/>
      <c r="C3" s="8" t="s">
        <v>881</v>
      </c>
      <c r="D3" s="8"/>
      <c r="E3" s="8"/>
      <c r="F3" s="8"/>
      <c r="G3" s="8"/>
      <c r="H3" s="8"/>
      <c r="I3" s="8"/>
      <c r="J3" s="8"/>
    </row>
    <row r="4" spans="1:10" s="1" customFormat="1" ht="21" customHeight="1">
      <c r="A4" s="7" t="s">
        <v>700</v>
      </c>
      <c r="B4" s="8"/>
      <c r="C4" s="8" t="s">
        <v>553</v>
      </c>
      <c r="D4" s="8"/>
      <c r="E4" s="8"/>
      <c r="F4" s="8" t="s">
        <v>701</v>
      </c>
      <c r="G4" s="8" t="s">
        <v>853</v>
      </c>
      <c r="H4" s="8"/>
      <c r="I4" s="8"/>
      <c r="J4" s="8"/>
    </row>
    <row r="5" spans="1:10" s="1" customFormat="1" ht="21" customHeight="1">
      <c r="A5" s="9" t="s">
        <v>702</v>
      </c>
      <c r="B5" s="10"/>
      <c r="C5" s="8"/>
      <c r="D5" s="8" t="s">
        <v>703</v>
      </c>
      <c r="E5" s="8" t="s">
        <v>704</v>
      </c>
      <c r="F5" s="8" t="s">
        <v>705</v>
      </c>
      <c r="G5" s="8" t="s">
        <v>706</v>
      </c>
      <c r="H5" s="8" t="s">
        <v>707</v>
      </c>
      <c r="I5" s="8" t="s">
        <v>708</v>
      </c>
      <c r="J5" s="8"/>
    </row>
    <row r="6" spans="1:10" s="1" customFormat="1" ht="21" customHeight="1">
      <c r="A6" s="9"/>
      <c r="B6" s="10"/>
      <c r="C6" s="8" t="s">
        <v>709</v>
      </c>
      <c r="D6" s="11">
        <f t="shared" si="0" ref="D6:F6">D9</f>
        <v>17082.10</v>
      </c>
      <c r="E6" s="11">
        <f t="shared" si="0"/>
        <v>17082.10</v>
      </c>
      <c r="F6" s="11">
        <f t="shared" si="0"/>
        <v>151.29</v>
      </c>
      <c r="G6" s="12">
        <v>10</v>
      </c>
      <c r="H6" s="11">
        <v>0.89</v>
      </c>
      <c r="I6" s="52">
        <v>0.09</v>
      </c>
      <c r="J6" s="53"/>
    </row>
    <row r="7" spans="1:10" s="1" customFormat="1" ht="21" customHeight="1">
      <c r="A7" s="9"/>
      <c r="B7" s="10"/>
      <c r="C7" s="8" t="s">
        <v>710</v>
      </c>
      <c r="D7" s="11"/>
      <c r="E7" s="11"/>
      <c r="F7" s="11"/>
      <c r="G7" s="12" t="s">
        <v>492</v>
      </c>
      <c r="H7" s="11"/>
      <c r="I7" s="8" t="s">
        <v>492</v>
      </c>
      <c r="J7" s="8"/>
    </row>
    <row r="8" spans="1:10" s="1" customFormat="1" ht="21" customHeight="1">
      <c r="A8" s="9"/>
      <c r="B8" s="10"/>
      <c r="C8" s="8" t="s">
        <v>711</v>
      </c>
      <c r="D8" s="11"/>
      <c r="E8" s="11"/>
      <c r="F8" s="11"/>
      <c r="G8" s="12" t="s">
        <v>492</v>
      </c>
      <c r="H8" s="11"/>
      <c r="I8" s="8" t="s">
        <v>492</v>
      </c>
      <c r="J8" s="8"/>
    </row>
    <row r="9" spans="1:10" s="1" customFormat="1" ht="21" customHeight="1">
      <c r="A9" s="9"/>
      <c r="B9" s="10"/>
      <c r="C9" s="8" t="s">
        <v>712</v>
      </c>
      <c r="D9" s="11">
        <v>17082.10</v>
      </c>
      <c r="E9" s="11">
        <v>17082.10</v>
      </c>
      <c r="F9" s="11">
        <v>151.29</v>
      </c>
      <c r="G9" s="12" t="s">
        <v>492</v>
      </c>
      <c r="H9" s="11">
        <v>0.89</v>
      </c>
      <c r="I9" s="8" t="s">
        <v>492</v>
      </c>
      <c r="J9" s="8"/>
    </row>
    <row r="10" spans="1:10" s="1" customFormat="1" ht="21" customHeight="1">
      <c r="A10" s="9" t="s">
        <v>713</v>
      </c>
      <c r="B10" s="8" t="s">
        <v>714</v>
      </c>
      <c r="C10" s="8"/>
      <c r="D10" s="8"/>
      <c r="E10" s="8"/>
      <c r="F10" s="8" t="s">
        <v>566</v>
      </c>
      <c r="G10" s="8"/>
      <c r="H10" s="8"/>
      <c r="I10" s="8"/>
      <c r="J10" s="8"/>
    </row>
    <row r="11" spans="1:10" s="1" customFormat="1" ht="21" customHeight="1">
      <c r="A11" s="9"/>
      <c r="B11" s="8" t="s">
        <v>882</v>
      </c>
      <c r="C11" s="8"/>
      <c r="D11" s="8"/>
      <c r="E11" s="8"/>
      <c r="F11" s="8" t="s">
        <v>883</v>
      </c>
      <c r="G11" s="8"/>
      <c r="H11" s="8"/>
      <c r="I11" s="8"/>
      <c r="J11" s="8"/>
    </row>
    <row r="12" spans="1:10" s="1" customFormat="1" ht="21" customHeight="1">
      <c r="A12" s="9"/>
      <c r="B12" s="8"/>
      <c r="C12" s="8"/>
      <c r="D12" s="8"/>
      <c r="E12" s="8"/>
      <c r="F12" s="8"/>
      <c r="G12" s="8"/>
      <c r="H12" s="8"/>
      <c r="I12" s="8"/>
      <c r="J12" s="8"/>
    </row>
    <row r="13" spans="1:10" s="1" customFormat="1" ht="21" customHeight="1">
      <c r="A13" s="7" t="s">
        <v>717</v>
      </c>
      <c r="B13" s="8"/>
      <c r="C13" s="8"/>
      <c r="D13" s="8" t="s">
        <v>718</v>
      </c>
      <c r="E13" s="8"/>
      <c r="F13" s="8"/>
      <c r="G13" s="8" t="s">
        <v>605</v>
      </c>
      <c r="H13" s="8" t="s">
        <v>706</v>
      </c>
      <c r="I13" s="8" t="s">
        <v>708</v>
      </c>
      <c r="J13" s="8" t="s">
        <v>606</v>
      </c>
    </row>
    <row r="14" spans="1:10" s="1" customFormat="1" ht="24" customHeight="1">
      <c r="A14" s="7" t="s">
        <v>599</v>
      </c>
      <c r="B14" s="8" t="s">
        <v>600</v>
      </c>
      <c r="C14" s="8" t="s">
        <v>601</v>
      </c>
      <c r="D14" s="8" t="s">
        <v>602</v>
      </c>
      <c r="E14" s="8" t="s">
        <v>603</v>
      </c>
      <c r="F14" s="8" t="s">
        <v>604</v>
      </c>
      <c r="G14" s="8"/>
      <c r="H14" s="8"/>
      <c r="I14" s="8"/>
      <c r="J14" s="8"/>
    </row>
    <row r="15" spans="1:10" s="1" customFormat="1" ht="37.2" customHeight="1">
      <c r="A15" s="7" t="s">
        <v>607</v>
      </c>
      <c r="B15" s="64" t="s">
        <v>667</v>
      </c>
      <c r="C15" s="64" t="s">
        <v>884</v>
      </c>
      <c r="D15" s="64" t="s">
        <v>613</v>
      </c>
      <c r="E15" s="65" t="s">
        <v>885</v>
      </c>
      <c r="F15" s="64" t="s">
        <v>127</v>
      </c>
      <c r="G15" s="64" t="s">
        <v>832</v>
      </c>
      <c r="H15" s="66">
        <v>25</v>
      </c>
      <c r="I15" s="66">
        <v>25</v>
      </c>
      <c r="J15" s="71" t="s">
        <v>586</v>
      </c>
    </row>
    <row r="16" spans="1:10" s="1" customFormat="1" ht="31.8" customHeight="1">
      <c r="A16" s="7" t="s">
        <v>607</v>
      </c>
      <c r="B16" s="64" t="s">
        <v>608</v>
      </c>
      <c r="C16" s="64" t="s">
        <v>886</v>
      </c>
      <c r="D16" s="64" t="s">
        <v>610</v>
      </c>
      <c r="E16" s="64">
        <v>504</v>
      </c>
      <c r="F16" s="64" t="s">
        <v>617</v>
      </c>
      <c r="G16" s="64">
        <v>508</v>
      </c>
      <c r="H16" s="66">
        <v>25</v>
      </c>
      <c r="I16" s="66">
        <v>25</v>
      </c>
      <c r="J16" s="71" t="s">
        <v>549</v>
      </c>
    </row>
    <row r="17" spans="1:10" s="1" customFormat="1" ht="34.2" customHeight="1">
      <c r="A17" s="7" t="s">
        <v>671</v>
      </c>
      <c r="B17" s="64" t="s">
        <v>676</v>
      </c>
      <c r="C17" s="64" t="s">
        <v>887</v>
      </c>
      <c r="D17" s="64" t="s">
        <v>613</v>
      </c>
      <c r="E17" s="65" t="s">
        <v>888</v>
      </c>
      <c r="F17" s="64" t="s">
        <v>127</v>
      </c>
      <c r="G17" s="64" t="s">
        <v>832</v>
      </c>
      <c r="H17" s="66">
        <v>30</v>
      </c>
      <c r="I17" s="66">
        <v>30</v>
      </c>
      <c r="J17" s="71" t="s">
        <v>586</v>
      </c>
    </row>
    <row r="18" spans="1:10" s="1" customFormat="1" ht="36.6" customHeight="1">
      <c r="A18" s="67" t="s">
        <v>687</v>
      </c>
      <c r="B18" s="68" t="s">
        <v>688</v>
      </c>
      <c r="C18" s="69" t="s">
        <v>889</v>
      </c>
      <c r="D18" s="69" t="s">
        <v>610</v>
      </c>
      <c r="E18" s="69">
        <v>90</v>
      </c>
      <c r="F18" s="69" t="s">
        <v>611</v>
      </c>
      <c r="G18" s="69">
        <v>92</v>
      </c>
      <c r="H18" s="70">
        <v>10</v>
      </c>
      <c r="I18" s="70">
        <v>10</v>
      </c>
      <c r="J18" s="72" t="s">
        <v>586</v>
      </c>
    </row>
    <row r="19" spans="1:10" s="1" customFormat="1" ht="21" customHeight="1">
      <c r="A19" s="48" t="s">
        <v>743</v>
      </c>
      <c r="B19" s="48"/>
      <c r="C19" s="48"/>
      <c r="D19" s="48" t="s">
        <v>549</v>
      </c>
      <c r="E19" s="48"/>
      <c r="F19" s="48"/>
      <c r="G19" s="48"/>
      <c r="H19" s="48"/>
      <c r="I19" s="48"/>
      <c r="J19" s="48"/>
    </row>
    <row r="20" spans="1:10" s="1" customFormat="1" ht="21" customHeight="1">
      <c r="A20" s="48" t="s">
        <v>744</v>
      </c>
      <c r="B20" s="48"/>
      <c r="C20" s="48"/>
      <c r="D20" s="48"/>
      <c r="E20" s="48"/>
      <c r="F20" s="48"/>
      <c r="G20" s="48"/>
      <c r="H20" s="48" t="s">
        <v>745</v>
      </c>
      <c r="I20" s="62">
        <v>90.09</v>
      </c>
      <c r="J20" s="48" t="s">
        <v>746</v>
      </c>
    </row>
    <row r="21" spans="1:10" s="1" customFormat="1" ht="13.2">
      <c r="A21" s="49"/>
      <c r="B21" s="49"/>
      <c r="C21" s="49"/>
      <c r="D21" s="49"/>
      <c r="E21" s="50"/>
      <c r="F21" s="49"/>
      <c r="G21" s="49"/>
      <c r="H21" s="49"/>
      <c r="I21" s="63"/>
      <c r="J21" s="49"/>
    </row>
    <row r="22" spans="1:10" s="1" customFormat="1" ht="13.2">
      <c r="A22" s="49"/>
      <c r="B22" s="49"/>
      <c r="C22" s="49"/>
      <c r="D22" s="49"/>
      <c r="E22" s="50"/>
      <c r="F22" s="49"/>
      <c r="G22" s="49"/>
      <c r="H22" s="49"/>
      <c r="I22" s="63"/>
      <c r="J22" s="49"/>
    </row>
  </sheetData>
  <mergeCells count="27">
    <mergeCell ref="A3:B3"/>
    <mergeCell ref="C3:J3"/>
    <mergeCell ref="A4:B4"/>
    <mergeCell ref="C4:E4"/>
    <mergeCell ref="G4:J4"/>
    <mergeCell ref="I5:J5"/>
    <mergeCell ref="I6:J6"/>
    <mergeCell ref="I7:J7"/>
    <mergeCell ref="I8:J8"/>
    <mergeCell ref="I9:J9"/>
    <mergeCell ref="B10:E10"/>
    <mergeCell ref="F10:J10"/>
    <mergeCell ref="A13:C13"/>
    <mergeCell ref="D13:F13"/>
    <mergeCell ref="A19:C19"/>
    <mergeCell ref="D19:J19"/>
    <mergeCell ref="A20:G20"/>
    <mergeCell ref="A21:G21"/>
    <mergeCell ref="A22:G22"/>
    <mergeCell ref="A10:A12"/>
    <mergeCell ref="G13:G14"/>
    <mergeCell ref="H13:H14"/>
    <mergeCell ref="I13:I14"/>
    <mergeCell ref="J13:J14"/>
    <mergeCell ref="A5:B9"/>
    <mergeCell ref="B11:E12"/>
    <mergeCell ref="F11:J12"/>
  </mergeCells>
  <pageMargins left="0.75" right="0.75" top="1" bottom="1" header="0.5" footer="0.5"/>
  <pageSetup orientation="portrait" paperSize="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30"/>
  <sheetViews>
    <sheetView tabSelected="1" workbookViewId="0" topLeftCell="A1">
      <selection pane="topLeft" activeCell="L11" sqref="L11"/>
    </sheetView>
  </sheetViews>
  <sheetFormatPr defaultColWidth="8.88888888888889" defaultRowHeight="13.2"/>
  <cols>
    <col min="1" max="1" width="16" style="1" customWidth="1"/>
    <col min="2" max="2" width="19.3333333333333" style="1" customWidth="1"/>
    <col min="3" max="3" width="25" style="1" customWidth="1"/>
    <col min="4" max="9" width="16" style="1" customWidth="1"/>
    <col min="10" max="10" width="27.5555555555556" style="1" customWidth="1"/>
    <col min="11" max="16384" width="8.88888888888889" style="1"/>
  </cols>
  <sheetData>
    <row r="1" spans="1:10" s="1" customFormat="1" ht="27.75" customHeight="1">
      <c r="A1" s="2"/>
      <c r="B1" s="2"/>
      <c r="C1" s="2"/>
      <c r="D1" s="2"/>
      <c r="E1" s="3" t="s">
        <v>697</v>
      </c>
      <c r="F1" s="2"/>
      <c r="G1" s="2"/>
      <c r="H1" s="2"/>
      <c r="I1" s="2"/>
      <c r="J1" s="2"/>
    </row>
    <row r="2" spans="1:10" s="1" customFormat="1" ht="20" customHeight="1">
      <c r="A2" s="4" t="s">
        <v>2</v>
      </c>
      <c r="B2" s="5"/>
      <c r="C2" s="5"/>
      <c r="D2" s="5"/>
      <c r="E2" s="6"/>
      <c r="F2" s="5"/>
      <c r="G2" s="5"/>
      <c r="H2" s="5"/>
      <c r="I2" s="5"/>
      <c r="J2" s="51" t="s">
        <v>698</v>
      </c>
    </row>
    <row r="3" spans="1:10" s="1" customFormat="1" ht="20" customHeight="1">
      <c r="A3" s="7" t="s">
        <v>699</v>
      </c>
      <c r="B3" s="8"/>
      <c r="C3" s="8" t="s">
        <v>890</v>
      </c>
      <c r="D3" s="8"/>
      <c r="E3" s="8"/>
      <c r="F3" s="8"/>
      <c r="G3" s="8"/>
      <c r="H3" s="8"/>
      <c r="I3" s="8"/>
      <c r="J3" s="8"/>
    </row>
    <row r="4" spans="1:10" s="1" customFormat="1" ht="20" customHeight="1">
      <c r="A4" s="7" t="s">
        <v>700</v>
      </c>
      <c r="B4" s="8"/>
      <c r="C4" s="8" t="s">
        <v>553</v>
      </c>
      <c r="D4" s="8"/>
      <c r="E4" s="8"/>
      <c r="F4" s="8" t="s">
        <v>701</v>
      </c>
      <c r="G4" s="8" t="s">
        <v>853</v>
      </c>
      <c r="H4" s="8"/>
      <c r="I4" s="8"/>
      <c r="J4" s="8"/>
    </row>
    <row r="5" spans="1:10" s="1" customFormat="1" ht="20" customHeight="1">
      <c r="A5" s="9" t="s">
        <v>702</v>
      </c>
      <c r="B5" s="10"/>
      <c r="C5" s="8"/>
      <c r="D5" s="8" t="s">
        <v>703</v>
      </c>
      <c r="E5" s="8" t="s">
        <v>704</v>
      </c>
      <c r="F5" s="8" t="s">
        <v>705</v>
      </c>
      <c r="G5" s="8" t="s">
        <v>706</v>
      </c>
      <c r="H5" s="8" t="s">
        <v>707</v>
      </c>
      <c r="I5" s="8" t="s">
        <v>708</v>
      </c>
      <c r="J5" s="8"/>
    </row>
    <row r="6" spans="1:10" s="1" customFormat="1" ht="20" customHeight="1">
      <c r="A6" s="9"/>
      <c r="B6" s="10"/>
      <c r="C6" s="8" t="s">
        <v>709</v>
      </c>
      <c r="D6" s="11">
        <f t="shared" si="0" ref="D6:F6">SUM(D7:D9)</f>
        <v>17492.36</v>
      </c>
      <c r="E6" s="11">
        <f t="shared" si="0"/>
        <v>17492.36</v>
      </c>
      <c r="F6" s="11">
        <f t="shared" si="0"/>
        <v>11647.31</v>
      </c>
      <c r="G6" s="12">
        <v>10</v>
      </c>
      <c r="H6" s="11">
        <v>0.67</v>
      </c>
      <c r="I6" s="52">
        <v>6.66</v>
      </c>
      <c r="J6" s="53"/>
    </row>
    <row r="7" spans="1:10" s="1" customFormat="1" ht="20" customHeight="1">
      <c r="A7" s="9"/>
      <c r="B7" s="10"/>
      <c r="C7" s="8" t="s">
        <v>710</v>
      </c>
      <c r="D7" s="11">
        <v>17034</v>
      </c>
      <c r="E7" s="11">
        <v>17034</v>
      </c>
      <c r="F7" s="11">
        <v>11219.86</v>
      </c>
      <c r="G7" s="12" t="s">
        <v>492</v>
      </c>
      <c r="H7" s="11"/>
      <c r="I7" s="8" t="s">
        <v>492</v>
      </c>
      <c r="J7" s="8"/>
    </row>
    <row r="8" spans="1:10" s="1" customFormat="1" ht="20" customHeight="1">
      <c r="A8" s="9"/>
      <c r="B8" s="10"/>
      <c r="C8" s="8" t="s">
        <v>711</v>
      </c>
      <c r="D8" s="11"/>
      <c r="E8" s="11"/>
      <c r="F8" s="11"/>
      <c r="G8" s="12" t="s">
        <v>492</v>
      </c>
      <c r="H8" s="11">
        <v>0.66</v>
      </c>
      <c r="I8" s="8" t="s">
        <v>492</v>
      </c>
      <c r="J8" s="8"/>
    </row>
    <row r="9" spans="1:10" s="1" customFormat="1" ht="20" customHeight="1">
      <c r="A9" s="9"/>
      <c r="B9" s="10"/>
      <c r="C9" s="8" t="s">
        <v>712</v>
      </c>
      <c r="D9" s="11">
        <v>458.36</v>
      </c>
      <c r="E9" s="11">
        <v>458.36</v>
      </c>
      <c r="F9" s="11">
        <v>427.45</v>
      </c>
      <c r="G9" s="12" t="s">
        <v>492</v>
      </c>
      <c r="H9" s="11">
        <v>0.33</v>
      </c>
      <c r="I9" s="8" t="s">
        <v>492</v>
      </c>
      <c r="J9" s="8"/>
    </row>
    <row r="10" spans="1:10" s="1" customFormat="1" ht="20" customHeight="1">
      <c r="A10" s="9" t="s">
        <v>713</v>
      </c>
      <c r="B10" s="8" t="s">
        <v>714</v>
      </c>
      <c r="C10" s="8"/>
      <c r="D10" s="8"/>
      <c r="E10" s="8"/>
      <c r="F10" s="8" t="s">
        <v>566</v>
      </c>
      <c r="G10" s="8"/>
      <c r="H10" s="8"/>
      <c r="I10" s="8"/>
      <c r="J10" s="8"/>
    </row>
    <row r="11" spans="1:10" s="1" customFormat="1" ht="50" customHeight="1">
      <c r="A11" s="9"/>
      <c r="B11" s="13" t="s">
        <v>891</v>
      </c>
      <c r="C11" s="14"/>
      <c r="D11" s="14"/>
      <c r="E11" s="15"/>
      <c r="F11" s="16" t="s">
        <v>892</v>
      </c>
      <c r="G11" s="17"/>
      <c r="H11" s="17"/>
      <c r="I11" s="17"/>
      <c r="J11" s="54"/>
    </row>
    <row r="12" spans="1:10" s="1" customFormat="1" ht="50" customHeight="1">
      <c r="A12" s="9"/>
      <c r="B12" s="18"/>
      <c r="C12" s="19"/>
      <c r="D12" s="19"/>
      <c r="E12" s="20"/>
      <c r="F12" s="21"/>
      <c r="G12" s="22"/>
      <c r="H12" s="22"/>
      <c r="I12" s="22"/>
      <c r="J12" s="55"/>
    </row>
    <row r="13" spans="1:10" s="1" customFormat="1" ht="20" customHeight="1">
      <c r="A13" s="7" t="s">
        <v>717</v>
      </c>
      <c r="B13" s="8"/>
      <c r="C13" s="8"/>
      <c r="D13" s="8" t="s">
        <v>718</v>
      </c>
      <c r="E13" s="8"/>
      <c r="F13" s="8"/>
      <c r="G13" s="8" t="s">
        <v>605</v>
      </c>
      <c r="H13" s="8" t="s">
        <v>706</v>
      </c>
      <c r="I13" s="8" t="s">
        <v>708</v>
      </c>
      <c r="J13" s="8" t="s">
        <v>606</v>
      </c>
    </row>
    <row r="14" spans="1:10" s="1" customFormat="1" ht="20" customHeight="1">
      <c r="A14" s="7" t="s">
        <v>599</v>
      </c>
      <c r="B14" s="8" t="s">
        <v>600</v>
      </c>
      <c r="C14" s="8" t="s">
        <v>601</v>
      </c>
      <c r="D14" s="8" t="s">
        <v>602</v>
      </c>
      <c r="E14" s="8" t="s">
        <v>603</v>
      </c>
      <c r="F14" s="8" t="s">
        <v>604</v>
      </c>
      <c r="G14" s="8"/>
      <c r="H14" s="8"/>
      <c r="I14" s="8"/>
      <c r="J14" s="8"/>
    </row>
    <row r="15" spans="1:10" s="1" customFormat="1" ht="20" customHeight="1">
      <c r="A15" s="7" t="s">
        <v>607</v>
      </c>
      <c r="B15" s="23" t="s">
        <v>608</v>
      </c>
      <c r="C15" s="24" t="s">
        <v>893</v>
      </c>
      <c r="D15" s="25" t="s">
        <v>613</v>
      </c>
      <c r="E15" s="26">
        <v>1697</v>
      </c>
      <c r="F15" s="25" t="s">
        <v>894</v>
      </c>
      <c r="G15" s="27">
        <v>2494</v>
      </c>
      <c r="H15" s="25">
        <v>10</v>
      </c>
      <c r="I15" s="26">
        <f t="shared" si="1" ref="I15:I18">IF(G15&lt;=E15,G15/E15*H15,IF(G15&gt;E15,H15))</f>
        <v>10</v>
      </c>
      <c r="J15" s="24" t="s">
        <v>895</v>
      </c>
    </row>
    <row r="16" spans="1:10" s="1" customFormat="1" ht="30" customHeight="1">
      <c r="A16" s="7" t="s">
        <v>607</v>
      </c>
      <c r="B16" s="23"/>
      <c r="C16" s="28" t="s">
        <v>896</v>
      </c>
      <c r="D16" s="25" t="s">
        <v>613</v>
      </c>
      <c r="E16" s="29">
        <v>30</v>
      </c>
      <c r="F16" s="30" t="s">
        <v>623</v>
      </c>
      <c r="G16" s="27">
        <v>40</v>
      </c>
      <c r="H16" s="25">
        <v>10</v>
      </c>
      <c r="I16" s="26">
        <f t="shared" si="1"/>
        <v>10</v>
      </c>
      <c r="J16" s="56" t="s">
        <v>897</v>
      </c>
    </row>
    <row r="17" spans="1:10" s="1" customFormat="1" ht="30" customHeight="1">
      <c r="A17" s="7" t="s">
        <v>607</v>
      </c>
      <c r="B17" s="23"/>
      <c r="C17" s="28" t="s">
        <v>898</v>
      </c>
      <c r="D17" s="25" t="s">
        <v>613</v>
      </c>
      <c r="E17" s="29">
        <v>10751</v>
      </c>
      <c r="F17" s="30" t="s">
        <v>899</v>
      </c>
      <c r="G17" s="27">
        <v>16394</v>
      </c>
      <c r="H17" s="25">
        <v>10</v>
      </c>
      <c r="I17" s="26">
        <f t="shared" si="1"/>
        <v>10</v>
      </c>
      <c r="J17" s="56"/>
    </row>
    <row r="18" spans="1:10" s="1" customFormat="1" ht="30" customHeight="1">
      <c r="A18" s="7" t="s">
        <v>607</v>
      </c>
      <c r="B18" s="23"/>
      <c r="C18" s="28" t="s">
        <v>900</v>
      </c>
      <c r="D18" s="25" t="s">
        <v>613</v>
      </c>
      <c r="E18" s="29">
        <v>32351.83</v>
      </c>
      <c r="F18" s="30" t="s">
        <v>664</v>
      </c>
      <c r="G18" s="27">
        <v>55677.75</v>
      </c>
      <c r="H18" s="25">
        <v>10</v>
      </c>
      <c r="I18" s="26">
        <f t="shared" si="1"/>
        <v>10</v>
      </c>
      <c r="J18" s="56"/>
    </row>
    <row r="19" spans="1:10" s="1" customFormat="1" ht="30" customHeight="1">
      <c r="A19" s="7" t="s">
        <v>607</v>
      </c>
      <c r="B19" s="31" t="s">
        <v>665</v>
      </c>
      <c r="C19" s="32" t="s">
        <v>813</v>
      </c>
      <c r="D19" s="33" t="s">
        <v>613</v>
      </c>
      <c r="E19" s="34">
        <v>1</v>
      </c>
      <c r="F19" s="34" t="s">
        <v>611</v>
      </c>
      <c r="G19" s="35">
        <f>'[1]项目情况汇总表'!BX8</f>
        <v>1</v>
      </c>
      <c r="H19" s="33">
        <v>5</v>
      </c>
      <c r="I19" s="57">
        <f t="shared" si="2" ref="I19:I24">G19*H19</f>
        <v>5</v>
      </c>
      <c r="J19" s="58" t="s">
        <v>901</v>
      </c>
    </row>
    <row r="20" spans="1:10" s="1" customFormat="1" ht="30" customHeight="1">
      <c r="A20" s="7" t="s">
        <v>607</v>
      </c>
      <c r="B20" s="23" t="s">
        <v>667</v>
      </c>
      <c r="C20" s="24" t="s">
        <v>902</v>
      </c>
      <c r="D20" s="36" t="s">
        <v>613</v>
      </c>
      <c r="E20" s="37" t="s">
        <v>728</v>
      </c>
      <c r="F20" s="34" t="s">
        <v>611</v>
      </c>
      <c r="G20" s="38">
        <v>0.97709999999999997</v>
      </c>
      <c r="H20" s="25">
        <v>5</v>
      </c>
      <c r="I20" s="26">
        <f t="shared" si="2"/>
        <v>4.8855000000000004</v>
      </c>
      <c r="J20" s="56"/>
    </row>
    <row r="21" spans="1:10" s="1" customFormat="1" ht="30" customHeight="1">
      <c r="A21" s="7" t="s">
        <v>607</v>
      </c>
      <c r="B21" s="25" t="s">
        <v>903</v>
      </c>
      <c r="C21" s="24" t="s">
        <v>873</v>
      </c>
      <c r="D21" s="36" t="s">
        <v>613</v>
      </c>
      <c r="E21" s="39" t="s">
        <v>874</v>
      </c>
      <c r="F21" s="37" t="s">
        <v>611</v>
      </c>
      <c r="G21" s="40" t="e">
        <f>'[1]项目情况汇总表'!BH8</f>
        <v>#REF!</v>
      </c>
      <c r="H21" s="25">
        <v>5</v>
      </c>
      <c r="I21" s="26" t="e">
        <f>IF(AND(G21&lt;=5%,G21&gt;=-5%),5,IF(OR(AND(G21&gt;5%,G21&lt;=10%),AND(-10%&lt;=G21,G21&lt;-5%)),3,IF(OR(G21&gt;10%,G21&lt;-10%),0)))</f>
        <v>#REF!</v>
      </c>
      <c r="J21" s="56"/>
    </row>
    <row r="22" spans="1:10" s="1" customFormat="1" ht="30" customHeight="1">
      <c r="A22" s="7" t="s">
        <v>671</v>
      </c>
      <c r="B22" s="23" t="s">
        <v>676</v>
      </c>
      <c r="C22" s="24" t="s">
        <v>904</v>
      </c>
      <c r="D22" s="36" t="s">
        <v>613</v>
      </c>
      <c r="E22" s="41" t="s">
        <v>728</v>
      </c>
      <c r="F22" s="37" t="s">
        <v>611</v>
      </c>
      <c r="G22" s="38">
        <f>'[1]项目情况汇总表'!CK8</f>
        <v>1</v>
      </c>
      <c r="H22" s="25">
        <v>10</v>
      </c>
      <c r="I22" s="59">
        <f t="shared" si="2"/>
        <v>10</v>
      </c>
      <c r="J22" s="56"/>
    </row>
    <row r="23" spans="1:10" s="1" customFormat="1" ht="30" customHeight="1">
      <c r="A23" s="7" t="s">
        <v>671</v>
      </c>
      <c r="B23" s="25" t="s">
        <v>737</v>
      </c>
      <c r="C23" s="24" t="s">
        <v>905</v>
      </c>
      <c r="D23" s="36" t="s">
        <v>613</v>
      </c>
      <c r="E23" s="41" t="s">
        <v>870</v>
      </c>
      <c r="F23" s="37" t="s">
        <v>611</v>
      </c>
      <c r="G23" s="40">
        <f>'[1]项目情况汇总表'!CL8</f>
        <v>1</v>
      </c>
      <c r="H23" s="25">
        <v>10</v>
      </c>
      <c r="I23" s="59">
        <f t="shared" si="2"/>
        <v>10</v>
      </c>
      <c r="J23" s="56"/>
    </row>
    <row r="24" spans="1:10" s="1" customFormat="1" ht="30" customHeight="1">
      <c r="A24" s="7" t="s">
        <v>671</v>
      </c>
      <c r="B24" s="25" t="s">
        <v>846</v>
      </c>
      <c r="C24" s="24" t="s">
        <v>906</v>
      </c>
      <c r="D24" s="36" t="s">
        <v>613</v>
      </c>
      <c r="E24" s="41" t="s">
        <v>865</v>
      </c>
      <c r="F24" s="37" t="s">
        <v>611</v>
      </c>
      <c r="G24" s="38">
        <f>'[1]项目情况汇总表'!CM8</f>
        <v>1</v>
      </c>
      <c r="H24" s="25">
        <v>5</v>
      </c>
      <c r="I24" s="59">
        <f t="shared" si="2"/>
        <v>5</v>
      </c>
      <c r="J24" s="56"/>
    </row>
    <row r="25" spans="1:10" s="1" customFormat="1" ht="30" customHeight="1">
      <c r="A25" s="42" t="s">
        <v>907</v>
      </c>
      <c r="B25" s="43" t="s">
        <v>688</v>
      </c>
      <c r="C25" s="44" t="s">
        <v>862</v>
      </c>
      <c r="D25" s="23" t="s">
        <v>908</v>
      </c>
      <c r="E25" s="45">
        <v>0.90</v>
      </c>
      <c r="F25" s="46" t="s">
        <v>611</v>
      </c>
      <c r="G25" s="47" t="e">
        <f>'[1]问卷调查表'!D2677/100</f>
        <v>#REF!</v>
      </c>
      <c r="H25" s="23">
        <v>10</v>
      </c>
      <c r="I25" s="60" t="e">
        <f>IF(G25&lt;E25,G25/E25*H25,IF(G25&gt;=E25,H25))</f>
        <v>#REF!</v>
      </c>
      <c r="J25" s="61"/>
    </row>
    <row r="26" spans="1:10" s="1" customFormat="1" ht="20" customHeight="1">
      <c r="A26" s="48" t="s">
        <v>743</v>
      </c>
      <c r="B26" s="48"/>
      <c r="C26" s="48"/>
      <c r="D26" s="48" t="s">
        <v>549</v>
      </c>
      <c r="E26" s="48"/>
      <c r="F26" s="48"/>
      <c r="G26" s="48"/>
      <c r="H26" s="48"/>
      <c r="I26" s="48"/>
      <c r="J26" s="48"/>
    </row>
    <row r="27" spans="1:10" s="1" customFormat="1" ht="20" customHeight="1">
      <c r="A27" s="48" t="s">
        <v>744</v>
      </c>
      <c r="B27" s="48"/>
      <c r="C27" s="48"/>
      <c r="D27" s="48"/>
      <c r="E27" s="48"/>
      <c r="F27" s="48"/>
      <c r="G27" s="48"/>
      <c r="H27" s="48" t="s">
        <v>745</v>
      </c>
      <c r="I27" s="62">
        <v>92.35</v>
      </c>
      <c r="J27" s="48" t="s">
        <v>746</v>
      </c>
    </row>
    <row r="28" spans="1:10" s="1" customFormat="1" ht="13.2">
      <c r="A28" s="49"/>
      <c r="B28" s="49"/>
      <c r="C28" s="49"/>
      <c r="D28" s="49"/>
      <c r="E28" s="50"/>
      <c r="F28" s="49"/>
      <c r="G28" s="49"/>
      <c r="H28" s="49"/>
      <c r="I28" s="63"/>
      <c r="J28" s="49"/>
    </row>
    <row r="29" spans="1:10" s="1" customFormat="1" ht="13.2">
      <c r="A29" s="49"/>
      <c r="B29" s="49"/>
      <c r="C29" s="49"/>
      <c r="D29" s="49"/>
      <c r="E29" s="50"/>
      <c r="F29" s="49"/>
      <c r="G29" s="49"/>
      <c r="H29" s="49"/>
      <c r="I29" s="63"/>
      <c r="J29" s="49"/>
    </row>
  </sheetData>
  <mergeCells count="28">
    <mergeCell ref="A3:B3"/>
    <mergeCell ref="C3:J3"/>
    <mergeCell ref="A4:B4"/>
    <mergeCell ref="C4:E4"/>
    <mergeCell ref="G4:J4"/>
    <mergeCell ref="I5:J5"/>
    <mergeCell ref="I6:J6"/>
    <mergeCell ref="I7:J7"/>
    <mergeCell ref="I8:J8"/>
    <mergeCell ref="I9:J9"/>
    <mergeCell ref="B10:E10"/>
    <mergeCell ref="F10:J10"/>
    <mergeCell ref="A13:C13"/>
    <mergeCell ref="D13:F13"/>
    <mergeCell ref="A26:C26"/>
    <mergeCell ref="D26:J26"/>
    <mergeCell ref="A27:G27"/>
    <mergeCell ref="A28:G28"/>
    <mergeCell ref="A29:G29"/>
    <mergeCell ref="A10:A12"/>
    <mergeCell ref="B15:B18"/>
    <mergeCell ref="G13:G14"/>
    <mergeCell ref="H13:H14"/>
    <mergeCell ref="I13:I14"/>
    <mergeCell ref="J13:J14"/>
    <mergeCell ref="A5:B9"/>
    <mergeCell ref="B11:E12"/>
    <mergeCell ref="F11:J12"/>
  </mergeCells>
  <pageMargins left="0.75" right="0.75" top="1" bottom="1" header="0.5" footer="0.5"/>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方洁</cp:lastModifiedBy>
  <dcterms:created xsi:type="dcterms:W3CDTF">2021-08-18T03:15:00Z</dcterms:created>
  <dcterms:modified xsi:type="dcterms:W3CDTF">2021-08-18T03:34:56Z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