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4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<sst xmlns="http://schemas.openxmlformats.org/spreadsheetml/2006/main" count="745" uniqueCount="337">
  <si>
    <t>预算01-1表</t>
  </si>
  <si>
    <t>2025年部门财务收支预算总表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</si>
  <si>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</si>
  <si>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</si>
  <si>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</si>
  <si>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</si>
  <si>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</si>
  <si>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</si>
  <si>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</si>
  <si>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</si>
  <si>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</si>
  <si>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</si>
  <si>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</si>
  <si>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</si>
  <si>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</si>
  <si>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</si>
  <si>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</si>
  <si>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</si>
  <si>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</si>
  <si>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</si>
  <si>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</si>
  <si>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</si>
  <si>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</si>
  <si>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</si>
  <si>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</si>
  <si>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</si>
  <si>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</si>
  <si>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</si>
  <si>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2025年部门收入预算表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</si>
  <si>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</si>
  <si>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</si>
  <si>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</si>
  <si>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</si>
  <si>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</si>
  <si>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</si>
  <si>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</si>
  <si>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</si>
  <si>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</si>
  <si>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</si>
  <si>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</si>
  <si>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</si>
  <si>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</si>
  <si>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</si>
  <si>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使用非财政拨款结余</t>
  </si>
  <si>
    <t>事业收入</t>
  </si>
  <si>
    <t>126017</t>
  </si>
  <si>
    <t>云南省调水中心</t>
  </si>
  <si>
    <t>预算01-3表</t>
  </si>
  <si>
    <t>2025年部门支出预算表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</si>
  <si>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</si>
  <si>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</si>
  <si>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</si>
  <si>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</si>
  <si>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</si>
  <si>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</si>
  <si>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</si>
  <si>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</si>
  <si>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</si>
  <si>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</si>
  <si>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</si>
  <si>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</si>
  <si>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</si>
  <si>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</si>
  <si>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</si>
  <si>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</si>
  <si>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</si>
  <si>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</si>
  <si>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</si>
  <si>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</si>
  <si>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</si>
  <si>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</si>
  <si>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</si>
  <si>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</si>
  <si>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</si>
  <si>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</si>
  <si>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</si>
  <si>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</si>
  <si>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</si>
  <si>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</si>
  <si>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</si>
  <si>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</si>
  <si>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</si>
  <si>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</si>
  <si>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</si>
  <si>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</si>
  <si>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2130311</t>
  </si>
  <si>
    <t>水资源节约管理与保护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</si>
  <si>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</si>
  <si>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</si>
  <si>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</si>
  <si>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</si>
  <si>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</si>
  <si>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</si>
  <si>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</si>
  <si>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</si>
  <si>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</si>
  <si>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</si>
  <si>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2025年部门财政拨款收支预算总表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</si>
  <si>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</si>
  <si>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</si>
  <si>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</si>
  <si>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</si>
  <si>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</si>
  <si>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</si>
  <si>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</si>
  <si>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</si>
  <si>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</si>
  <si>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</si>
  <si>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2025年一般公共预算支出预算表（按功能科目分类）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</si>
  <si>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</si>
  <si>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</si>
  <si>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</si>
  <si>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</si>
  <si>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</si>
  <si>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</si>
  <si>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</si>
  <si>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</si>
  <si>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</si>
  <si>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</si>
  <si>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2025年一般公共预算“三公”经费支出预算表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</si>
  <si>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</si>
  <si>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</si>
  <si>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</si>
  <si>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</si>
  <si>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</si>
  <si>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</si>
  <si>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</si>
  <si>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</si>
  <si>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2025年部门基本支出预算表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</si>
  <si>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</si>
  <si>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</si>
  <si>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</si>
  <si>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</si>
  <si>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</si>
  <si>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</si>
  <si>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</si>
  <si>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</si>
  <si>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</si>
  <si>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</si>
  <si>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</si>
  <si>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</si>
  <si>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</si>
  <si>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</si>
  <si>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</si>
  <si>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530000210000000026922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</si>
  <si>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</si>
  <si>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</si>
  <si>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</si>
  <si>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</si>
  <si>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</si>
  <si>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</si>
  <si>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</si>
  <si>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</si>
  <si>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</si>
  <si>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530000210000000026924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</si>
  <si>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</si>
  <si>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</si>
  <si>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</si>
  <si>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</si>
  <si>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</si>
  <si>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</si>
  <si>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</si>
  <si>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</si>
  <si>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</si>
  <si>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530000210000000026928</t>
  </si>
  <si>
    <t>30113</t>
  </si>
  <si>
    <t>530000210000000026936</t>
  </si>
  <si>
    <t>30217</t>
  </si>
  <si>
    <t>530000210000000026938</t>
  </si>
  <si>
    <t>工会经费</t>
  </si>
  <si>
    <t>30228</t>
  </si>
  <si>
    <t>530000210000000026939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</si>
  <si>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</si>
  <si>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</si>
  <si>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</si>
  <si>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</si>
  <si>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</si>
  <si>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</si>
  <si>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</si>
  <si>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</si>
  <si>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</si>
  <si>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</si>
  <si>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</si>
  <si>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</si>
  <si>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</si>
  <si>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</si>
  <si>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</si>
  <si>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</si>
  <si>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</si>
  <si>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</si>
  <si>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</si>
  <si>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30229</t>
  </si>
  <si>
    <t>福利费</t>
  </si>
  <si>
    <t>预算05-1表</t>
  </si>
  <si>
    <t>2025年部门项目支出预算表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</si>
  <si>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</si>
  <si>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</si>
  <si>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</si>
  <si>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</si>
  <si>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</si>
  <si>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</si>
  <si>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530000231100001107717</t>
  </si>
  <si>
    <t>30199</t>
  </si>
  <si>
    <t>其他工资福利支出</t>
  </si>
  <si>
    <t>水资源和水土保持管理经费</t>
  </si>
  <si>
    <t>专项业务类</t>
  </si>
  <si>
    <t>530000210000000029870</t>
  </si>
  <si>
    <t>30227</t>
  </si>
  <si>
    <t>委托业务费</t>
  </si>
  <si>
    <t>预算05-2表</t>
  </si>
  <si>
    <t>2025年部门项目支出绩效目标表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</si>
  <si>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</si>
  <si>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</si>
  <si>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</si>
  <si>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</si>
  <si>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</si>
  <si>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</si>
  <si>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</si>
  <si>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</si>
  <si>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</si>
  <si>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</si>
  <si>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做好外聘人员经费保障，按规定落实外聘人员各项待遇，支持单位省级水资源管理和取水许可监督管理，省级水资源管理和取水许可监督管理相关工作</t>
  </si>
  <si>
    <t>产出指标</t>
  </si>
  <si>
    <t>数量指标</t>
  </si>
  <si>
    <t>劳务费发放人数</t>
  </si>
  <si>
    <t>=</t>
  </si>
  <si>
    <t>7</t>
  </si>
  <si>
    <t>人</t>
  </si>
  <si>
    <t>定量指标</t>
  </si>
  <si>
    <t>反映单位实际发放外聘人员劳务费的人数。</t>
  </si>
  <si>
    <t>效益指标</t>
  </si>
  <si>
    <t>社会效益</t>
  </si>
  <si>
    <t>业务工作正常开展</t>
  </si>
  <si>
    <t>正常运转</t>
  </si>
  <si>
    <t>定性指标</t>
  </si>
  <si>
    <t>反映单位职能职责正常开展。</t>
  </si>
  <si>
    <t>满意度指标</t>
  </si>
  <si>
    <t>服务对象满意度</t>
  </si>
  <si>
    <t>单位人员满意度</t>
  </si>
  <si>
    <t>&gt;=</t>
  </si>
  <si>
    <t>90</t>
  </si>
  <si>
    <t>%</t>
  </si>
  <si>
    <t>反映单位人员对外聘劳务工作满意度</t>
  </si>
  <si>
    <t>1.开展省级取用水管理及对州市指导工作，完成水资源税取水量复核，用水统计调查制度等工作，完成水资源管理汇算清缴报告，完成取水计量设施核查报告。
2.在厅有关处室的指导下，负责水行政执法统计及证件管理工作，为厅机关业务处室开展水行政执法工作做好支撑配合工作；负责水事纠纷预防调处，配合协调、仲裁跨州（市）水事纠纷。配合做好水法律法规的宣传工作，采取形式多样的宣传方式，不断提高广大群众对水法规意识。
3.开展牛栏江—滇池补水工程、车马碧水库工程等调水工程水资源调度管理工作。</t>
  </si>
  <si>
    <t>形成水资源管理汇算清缴报告</t>
  </si>
  <si>
    <t>1.00</t>
  </si>
  <si>
    <t>份</t>
  </si>
  <si>
    <t>对取用水单位水资源管理相关的台账及财务报表进行核查，及时发现水资源管理工作中存在的风险和问题，并提出指导性的意见建议。</t>
  </si>
  <si>
    <t>水行政执法统计动态简报</t>
  </si>
  <si>
    <t>12</t>
  </si>
  <si>
    <t>期</t>
  </si>
  <si>
    <t>反映水行政执法统计工作情况</t>
  </si>
  <si>
    <t>水事违法案件结案率</t>
  </si>
  <si>
    <t>70</t>
  </si>
  <si>
    <t>反映查处水事违法行为的数量和质量效果情况</t>
  </si>
  <si>
    <t>形成计量设施核查报告</t>
  </si>
  <si>
    <t>取用水单位取水计量设施现场核查，对取用水单位存在的问题提出技术指导意见和整改措施</t>
  </si>
  <si>
    <t>水事纠纷协调率</t>
  </si>
  <si>
    <t>80</t>
  </si>
  <si>
    <t>反映协调水事纠纷的数量和质量效果情况</t>
  </si>
  <si>
    <t>公众满意度</t>
  </si>
  <si>
    <t>预算06表</t>
  </si>
  <si>
    <t>2025年部门政府性基金预算支出预算表</t>
  </si>
  <si>
    <t>政府性基金预算支出</t>
  </si>
  <si>
    <t>云南省调水中心无政府性基金预算，此表为空。</t>
  </si>
  <si>
    <t>预算07表</t>
  </si>
  <si>
    <t>2025年部门政府采购预算表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</si>
  <si>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</si>
  <si>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</si>
  <si>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</si>
  <si>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</si>
  <si>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</si>
  <si>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</si>
  <si>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</si>
  <si>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</si>
  <si>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</si>
  <si>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</si>
  <si>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复印纸</t>
  </si>
  <si>
    <t>A05040101 复印纸</t>
  </si>
  <si>
    <t>箱</t>
  </si>
  <si>
    <t>预算08表</t>
  </si>
  <si>
    <t>2025年部门政府购买服务预算表</t>
  </si>
  <si>
    <t>政府购买服务项目</t>
  </si>
  <si>
    <t>政府购买服务目录</t>
  </si>
  <si>
    <t>云南省调水中心无政府购买服务预算，此表为空。</t>
  </si>
  <si>
    <t>预算09-1表</t>
  </si>
  <si>
    <t>2025年省对下转移支付预算表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</si>
  <si>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</si>
  <si>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</si>
  <si>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</si>
  <si>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</si>
  <si>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</si>
  <si>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</si>
  <si>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</si>
  <si>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</si>
  <si>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</si>
  <si>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</si>
  <si>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</si>
  <si>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</si>
  <si>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</si>
  <si>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</si>
  <si>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</si>
  <si>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</si>
  <si>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</si>
  <si>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</si>
  <si>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</si>
  <si>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</si>
  <si>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</si>
  <si>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</si>
  <si>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云南省调水中心无省对下转移支付预算，此表为空。</t>
  </si>
  <si>
    <t>预算09-2表</t>
  </si>
  <si>
    <t>2025年省对下转移支付绩效目标表</t>
  </si>
  <si>
    <t>预算10表</t>
  </si>
  <si>
    <t>2025年新增资产配置表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</si>
  <si>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</si>
  <si>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</si>
  <si>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</si>
  <si>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</si>
  <si>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</si>
  <si>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</si>
  <si>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</si>
  <si>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8</t>
  </si>
  <si>
    <t>云南省调水中心无新增资产配置预算，此表为空。</t>
  </si>
  <si>
    <t>预算11表</t>
  </si>
  <si>
    <t>2025年中央转移支付补助项目支出预算表</t>
  </si>
  <si>
    <t>上级补助</t>
  </si>
  <si>
    <t>云南省调水中心无中央转移支付补助项目预算，此表为空。</t>
  </si>
  <si>
    <t>预算12表</t>
  </si>
  <si>
    <t>2025年部门项目支出中期规划预算表</t>
  </si>
  <si>
    <t>项目级次</t>
  </si>
  <si>
    <t>2025年</t>
  </si>
  <si>
    <t>2026年</t>
  </si>
  <si>
    <t>2027年</t>
  </si>
  <si>
    <t>311 专项业务类</t>
  </si>
  <si>
    <t>本级</t>
  </si>
  <si>
    <t>312 民生类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</si>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</sst>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1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 applyProtection="1">
      <alignment horizontal="right"/>
      <protection locked="0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5" fillId="0" borderId="0" xfId="0" applyFont="1" applyAlignment="1">
      <alignment horizontal="left" vertical="center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workbookViewId="0">
      <selection activeCell="B7" sqref="B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4:4">
      <c r="D1" s="96" t="s">
        <v>0</v>
      </c>
    </row>
    <row r="2" ht="36" customHeight="1" spans="1:4">
      <c r="A2" s="42" t="s">
        <v>1</v>
      </c>
      <c r="B2" s="163"/>
      <c r="C2" s="163"/>
      <c r="D2" s="163"/>
    </row>
    <row r="3" ht="21" customHeight="1" spans="1:4">
      <c r="A3" s="88" t="str">
        <f>"单位名称："&amp;"云南省调水中心"</f>
        <v>单位名称：云南省调水中心</v>
      </c>
      <c r="B3" s="129"/>
      <c r="C3" s="129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0" t="s">
        <v>8</v>
      </c>
      <c r="B7" s="116">
        <v>5818522.16</v>
      </c>
      <c r="C7" s="23" t="str">
        <f>"一"&amp;"、"&amp;"社会保障和就业支出"</f>
        <v>一、社会保障和就业支出</v>
      </c>
      <c r="D7" s="116">
        <v>450304.41</v>
      </c>
    </row>
    <row r="8" ht="25.4" customHeight="1" spans="1:4">
      <c r="A8" s="140" t="s">
        <v>9</v>
      </c>
      <c r="B8" s="116"/>
      <c r="C8" s="23" t="str">
        <f>"二"&amp;"、"&amp;"卫生健康支出"</f>
        <v>二、卫生健康支出</v>
      </c>
      <c r="D8" s="116">
        <v>433764.39</v>
      </c>
    </row>
    <row r="9" ht="25.4" customHeight="1" spans="1:4">
      <c r="A9" s="140" t="s">
        <v>10</v>
      </c>
      <c r="B9" s="116"/>
      <c r="C9" s="23" t="str">
        <f>"三"&amp;"、"&amp;"农林水支出"</f>
        <v>三、农林水支出</v>
      </c>
      <c r="D9" s="116">
        <v>4719398.01</v>
      </c>
    </row>
    <row r="10" ht="25.4" customHeight="1" spans="1:4">
      <c r="A10" s="140" t="s">
        <v>11</v>
      </c>
      <c r="B10" s="87"/>
      <c r="C10" s="23" t="str">
        <f>"四"&amp;"、"&amp;"住房保障支出"</f>
        <v>四、住房保障支出</v>
      </c>
      <c r="D10" s="116">
        <v>277805.35</v>
      </c>
    </row>
    <row r="11" ht="25.4" customHeight="1" spans="1:4">
      <c r="A11" s="140" t="s">
        <v>12</v>
      </c>
      <c r="B11" s="116">
        <v>62750</v>
      </c>
      <c r="C11" s="23"/>
      <c r="D11" s="116"/>
    </row>
    <row r="12" ht="25.4" customHeight="1" spans="1:4">
      <c r="A12" s="140" t="s">
        <v>13</v>
      </c>
      <c r="B12" s="87"/>
      <c r="C12" s="23"/>
      <c r="D12" s="116"/>
    </row>
    <row r="13" ht="25.4" customHeight="1" spans="1:4">
      <c r="A13" s="140" t="s">
        <v>14</v>
      </c>
      <c r="B13" s="87"/>
      <c r="C13" s="23"/>
      <c r="D13" s="116"/>
    </row>
    <row r="14" ht="25.4" customHeight="1" spans="1:4">
      <c r="A14" s="140" t="s">
        <v>15</v>
      </c>
      <c r="B14" s="87"/>
      <c r="C14" s="23"/>
      <c r="D14" s="116"/>
    </row>
    <row r="15" ht="25.4" customHeight="1" spans="1:4">
      <c r="A15" s="164" t="s">
        <v>16</v>
      </c>
      <c r="B15" s="87"/>
      <c r="C15" s="23"/>
      <c r="D15" s="116"/>
    </row>
    <row r="16" ht="25.4" customHeight="1" spans="1:4">
      <c r="A16" s="164" t="s">
        <v>17</v>
      </c>
      <c r="B16" s="116">
        <v>62750</v>
      </c>
      <c r="C16" s="23"/>
      <c r="D16" s="116"/>
    </row>
    <row r="17" ht="25.4" customHeight="1" spans="1:4">
      <c r="A17" s="165" t="s">
        <v>18</v>
      </c>
      <c r="B17" s="136">
        <v>5881272.16</v>
      </c>
      <c r="C17" s="137" t="s">
        <v>19</v>
      </c>
      <c r="D17" s="136">
        <v>5881272.16</v>
      </c>
    </row>
    <row r="18" ht="25.4" customHeight="1" spans="1:4">
      <c r="A18" s="166" t="s">
        <v>20</v>
      </c>
      <c r="B18" s="136"/>
      <c r="C18" s="167" t="s">
        <v>21</v>
      </c>
      <c r="D18" s="168"/>
    </row>
    <row r="19" ht="25.4" customHeight="1" spans="1:4">
      <c r="A19" s="169" t="s">
        <v>22</v>
      </c>
      <c r="B19" s="116"/>
      <c r="C19" s="138" t="s">
        <v>22</v>
      </c>
      <c r="D19" s="87"/>
    </row>
    <row r="20" ht="25.4" customHeight="1" spans="1:4">
      <c r="A20" s="169" t="s">
        <v>23</v>
      </c>
      <c r="B20" s="116"/>
      <c r="C20" s="138" t="s">
        <v>24</v>
      </c>
      <c r="D20" s="87"/>
    </row>
    <row r="21" ht="25.4" customHeight="1" spans="1:4">
      <c r="A21" s="170" t="s">
        <v>25</v>
      </c>
      <c r="B21" s="136">
        <v>5881272.16</v>
      </c>
      <c r="C21" s="137" t="s">
        <v>26</v>
      </c>
      <c r="D21" s="132">
        <v>5881272.16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workbookViewId="0">
      <selection activeCell="B7" sqref="B7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8">
      <c r="A1" s="22"/>
      <c r="J1" s="153"/>
      <c r="R1" s="2" t="s">
        <v>27</v>
      </c>
    </row>
    <row r="2" ht="36" customHeight="1" spans="1:19">
      <c r="A2" s="142" t="s">
        <v>28</v>
      </c>
      <c r="B2" s="27"/>
      <c r="C2" s="27"/>
      <c r="D2" s="27"/>
      <c r="E2" s="27"/>
      <c r="F2" s="27"/>
      <c r="G2" s="27"/>
      <c r="H2" s="27"/>
      <c r="I2" s="27"/>
      <c r="J2" s="43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88" t="str">
        <f>"单位名称："&amp;"云南省调水中心"</f>
        <v>单位名称：云南省调水中心</v>
      </c>
      <c r="B3" s="6"/>
      <c r="C3" s="6"/>
      <c r="D3" s="6"/>
      <c r="E3" s="6"/>
      <c r="F3" s="6"/>
      <c r="G3" s="6"/>
      <c r="H3" s="6"/>
      <c r="I3" s="6"/>
      <c r="J3" s="154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3" t="s">
        <v>29</v>
      </c>
      <c r="B4" s="144" t="s">
        <v>30</v>
      </c>
      <c r="C4" s="144" t="s">
        <v>31</v>
      </c>
      <c r="D4" s="145" t="s">
        <v>32</v>
      </c>
      <c r="E4" s="146"/>
      <c r="F4" s="146"/>
      <c r="G4" s="146"/>
      <c r="H4" s="146"/>
      <c r="I4" s="146"/>
      <c r="J4" s="155"/>
      <c r="K4" s="146"/>
      <c r="L4" s="146"/>
      <c r="M4" s="146"/>
      <c r="N4" s="156"/>
      <c r="O4" s="156" t="s">
        <v>20</v>
      </c>
      <c r="P4" s="156"/>
      <c r="Q4" s="156"/>
      <c r="R4" s="156"/>
      <c r="S4" s="156"/>
    </row>
    <row r="5" ht="18" customHeight="1" spans="1:19">
      <c r="A5" s="147"/>
      <c r="B5" s="148"/>
      <c r="C5" s="148"/>
      <c r="D5" s="148" t="s">
        <v>33</v>
      </c>
      <c r="E5" s="148" t="s">
        <v>34</v>
      </c>
      <c r="F5" s="148" t="s">
        <v>35</v>
      </c>
      <c r="G5" s="148" t="s">
        <v>36</v>
      </c>
      <c r="H5" s="148" t="s">
        <v>37</v>
      </c>
      <c r="I5" s="157" t="s">
        <v>38</v>
      </c>
      <c r="J5" s="158"/>
      <c r="K5" s="157" t="s">
        <v>39</v>
      </c>
      <c r="L5" s="157" t="s">
        <v>40</v>
      </c>
      <c r="M5" s="157" t="s">
        <v>41</v>
      </c>
      <c r="N5" s="159" t="s">
        <v>42</v>
      </c>
      <c r="O5" s="160" t="s">
        <v>33</v>
      </c>
      <c r="P5" s="160" t="s">
        <v>34</v>
      </c>
      <c r="Q5" s="160" t="s">
        <v>35</v>
      </c>
      <c r="R5" s="160" t="s">
        <v>36</v>
      </c>
      <c r="S5" s="160" t="s">
        <v>43</v>
      </c>
    </row>
    <row r="6" ht="29.25" customHeight="1" spans="1:19">
      <c r="A6" s="149"/>
      <c r="B6" s="150"/>
      <c r="C6" s="150"/>
      <c r="D6" s="150"/>
      <c r="E6" s="150"/>
      <c r="F6" s="150"/>
      <c r="G6" s="150"/>
      <c r="H6" s="150"/>
      <c r="I6" s="161" t="s">
        <v>33</v>
      </c>
      <c r="J6" s="161" t="s">
        <v>44</v>
      </c>
      <c r="K6" s="161" t="s">
        <v>39</v>
      </c>
      <c r="L6" s="161" t="s">
        <v>40</v>
      </c>
      <c r="M6" s="161" t="s">
        <v>41</v>
      </c>
      <c r="N6" s="161" t="s">
        <v>42</v>
      </c>
      <c r="O6" s="161"/>
      <c r="P6" s="161"/>
      <c r="Q6" s="161"/>
      <c r="R6" s="161"/>
      <c r="S6" s="161"/>
    </row>
    <row r="7" ht="16.5" customHeight="1" spans="1:19">
      <c r="A7" s="126">
        <v>1</v>
      </c>
      <c r="B7" s="19">
        <v>2</v>
      </c>
      <c r="C7" s="19">
        <v>3</v>
      </c>
      <c r="D7" s="19">
        <v>4</v>
      </c>
      <c r="E7" s="126">
        <v>5</v>
      </c>
      <c r="F7" s="19">
        <v>6</v>
      </c>
      <c r="G7" s="19">
        <v>7</v>
      </c>
      <c r="H7" s="126">
        <v>8</v>
      </c>
      <c r="I7" s="19">
        <v>9</v>
      </c>
      <c r="J7" s="33">
        <v>10</v>
      </c>
      <c r="K7" s="33">
        <v>11</v>
      </c>
      <c r="L7" s="162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29" t="s">
        <v>45</v>
      </c>
      <c r="B8" s="29" t="s">
        <v>46</v>
      </c>
      <c r="C8" s="22">
        <v>5881272.16</v>
      </c>
      <c r="D8" s="116">
        <v>5881272.16</v>
      </c>
      <c r="E8" s="87">
        <v>5818522.16</v>
      </c>
      <c r="F8" s="87"/>
      <c r="G8" s="87"/>
      <c r="H8" s="87"/>
      <c r="I8" s="87">
        <v>62750</v>
      </c>
      <c r="J8" s="87"/>
      <c r="K8" s="87"/>
      <c r="L8" s="87"/>
      <c r="M8" s="87"/>
      <c r="N8" s="87">
        <v>62750</v>
      </c>
      <c r="O8" s="87"/>
      <c r="P8" s="87"/>
      <c r="Q8" s="87"/>
      <c r="R8" s="87"/>
      <c r="S8" s="87"/>
    </row>
    <row r="9" ht="16.5" customHeight="1" spans="1:19">
      <c r="A9" s="151" t="s">
        <v>31</v>
      </c>
      <c r="B9" s="152"/>
      <c r="C9" s="116">
        <v>5881272.16</v>
      </c>
      <c r="D9" s="116">
        <v>5881272.16</v>
      </c>
      <c r="E9" s="87">
        <v>5818522.16</v>
      </c>
      <c r="F9" s="87"/>
      <c r="G9" s="87"/>
      <c r="H9" s="87"/>
      <c r="I9" s="87">
        <v>62750</v>
      </c>
      <c r="J9" s="87"/>
      <c r="K9" s="87"/>
      <c r="L9" s="87"/>
      <c r="M9" s="87"/>
      <c r="N9" s="87">
        <v>62750</v>
      </c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4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5"/>
  <sheetViews>
    <sheetView showZeros="0" workbookViewId="0">
      <selection activeCell="B7" sqref="B7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5:15">
      <c r="O1" s="52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97" t="str">
        <f>"单位名称："&amp;"云南省调水中心"</f>
        <v>单位名称：云南省调水中心</v>
      </c>
      <c r="B3" s="98"/>
      <c r="C3" s="55"/>
      <c r="D3" s="55"/>
      <c r="E3" s="55"/>
      <c r="F3" s="55"/>
      <c r="G3" s="6"/>
      <c r="H3" s="55"/>
      <c r="I3" s="55"/>
      <c r="J3" s="6"/>
      <c r="K3" s="55"/>
      <c r="L3" s="55"/>
      <c r="M3" s="6"/>
      <c r="N3" s="6"/>
      <c r="O3" s="99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59" t="s">
        <v>34</v>
      </c>
      <c r="E4" s="59"/>
      <c r="F4" s="59"/>
      <c r="G4" s="141" t="s">
        <v>35</v>
      </c>
      <c r="H4" s="9" t="s">
        <v>36</v>
      </c>
      <c r="I4" s="9" t="s">
        <v>51</v>
      </c>
      <c r="J4" s="10" t="s">
        <v>52</v>
      </c>
      <c r="K4" s="65" t="s">
        <v>53</v>
      </c>
      <c r="L4" s="65" t="s">
        <v>54</v>
      </c>
      <c r="M4" s="65" t="s">
        <v>55</v>
      </c>
      <c r="N4" s="65" t="s">
        <v>56</v>
      </c>
      <c r="O4" s="82" t="s">
        <v>57</v>
      </c>
    </row>
    <row r="5" ht="30" customHeight="1" spans="1:15">
      <c r="A5" s="18"/>
      <c r="B5" s="18"/>
      <c r="C5" s="18"/>
      <c r="D5" s="59" t="s">
        <v>33</v>
      </c>
      <c r="E5" s="59" t="s">
        <v>58</v>
      </c>
      <c r="F5" s="59" t="s">
        <v>59</v>
      </c>
      <c r="G5" s="18"/>
      <c r="H5" s="18"/>
      <c r="I5" s="18"/>
      <c r="J5" s="59" t="s">
        <v>33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  <c r="G6" s="59">
        <v>7</v>
      </c>
      <c r="H6" s="45">
        <v>8</v>
      </c>
      <c r="I6" s="45">
        <v>9</v>
      </c>
      <c r="J6" s="45">
        <v>10</v>
      </c>
      <c r="K6" s="45">
        <v>11</v>
      </c>
      <c r="L6" s="45">
        <v>12</v>
      </c>
      <c r="M6" s="45">
        <v>13</v>
      </c>
      <c r="N6" s="45">
        <v>14</v>
      </c>
      <c r="O6" s="59">
        <v>15</v>
      </c>
    </row>
    <row r="7" ht="20.25" customHeight="1" spans="1:15">
      <c r="A7" s="29" t="s">
        <v>60</v>
      </c>
      <c r="B7" s="29" t="s">
        <v>61</v>
      </c>
      <c r="C7" s="116">
        <v>450304.41</v>
      </c>
      <c r="D7" s="116">
        <v>450304.41</v>
      </c>
      <c r="E7" s="116">
        <v>450304.41</v>
      </c>
      <c r="F7" s="116"/>
      <c r="G7" s="87"/>
      <c r="H7" s="116"/>
      <c r="I7" s="116"/>
      <c r="J7" s="116"/>
      <c r="K7" s="116"/>
      <c r="L7" s="116"/>
      <c r="M7" s="87"/>
      <c r="N7" s="116"/>
      <c r="O7" s="116"/>
    </row>
    <row r="8" ht="20.25" customHeight="1" spans="1:15">
      <c r="A8" s="124" t="s">
        <v>62</v>
      </c>
      <c r="B8" s="124" t="s">
        <v>63</v>
      </c>
      <c r="C8" s="116">
        <v>429526.72</v>
      </c>
      <c r="D8" s="116">
        <v>429526.72</v>
      </c>
      <c r="E8" s="116">
        <v>429526.72</v>
      </c>
      <c r="F8" s="116"/>
      <c r="G8" s="87"/>
      <c r="H8" s="116"/>
      <c r="I8" s="116"/>
      <c r="J8" s="116"/>
      <c r="K8" s="116"/>
      <c r="L8" s="116"/>
      <c r="M8" s="87"/>
      <c r="N8" s="116"/>
      <c r="O8" s="116"/>
    </row>
    <row r="9" ht="20.25" customHeight="1" spans="1:15">
      <c r="A9" s="125" t="s">
        <v>64</v>
      </c>
      <c r="B9" s="125" t="s">
        <v>65</v>
      </c>
      <c r="C9" s="116">
        <v>540</v>
      </c>
      <c r="D9" s="116">
        <v>540</v>
      </c>
      <c r="E9" s="116">
        <v>540</v>
      </c>
      <c r="F9" s="116"/>
      <c r="G9" s="87"/>
      <c r="H9" s="116"/>
      <c r="I9" s="116"/>
      <c r="J9" s="116"/>
      <c r="K9" s="116"/>
      <c r="L9" s="116"/>
      <c r="M9" s="87"/>
      <c r="N9" s="116"/>
      <c r="O9" s="116"/>
    </row>
    <row r="10" ht="20.25" customHeight="1" spans="1:15">
      <c r="A10" s="125" t="s">
        <v>66</v>
      </c>
      <c r="B10" s="125" t="s">
        <v>67</v>
      </c>
      <c r="C10" s="116">
        <v>428986.72</v>
      </c>
      <c r="D10" s="116">
        <v>428986.72</v>
      </c>
      <c r="E10" s="116">
        <v>428986.72</v>
      </c>
      <c r="F10" s="116"/>
      <c r="G10" s="87"/>
      <c r="H10" s="116"/>
      <c r="I10" s="116"/>
      <c r="J10" s="116"/>
      <c r="K10" s="116"/>
      <c r="L10" s="116"/>
      <c r="M10" s="87"/>
      <c r="N10" s="116"/>
      <c r="O10" s="116"/>
    </row>
    <row r="11" ht="20.25" customHeight="1" spans="1:15">
      <c r="A11" s="124" t="s">
        <v>68</v>
      </c>
      <c r="B11" s="124" t="s">
        <v>69</v>
      </c>
      <c r="C11" s="116">
        <v>20777.69</v>
      </c>
      <c r="D11" s="116">
        <v>20777.69</v>
      </c>
      <c r="E11" s="116">
        <v>20777.69</v>
      </c>
      <c r="F11" s="116"/>
      <c r="G11" s="87"/>
      <c r="H11" s="116"/>
      <c r="I11" s="116"/>
      <c r="J11" s="116"/>
      <c r="K11" s="116"/>
      <c r="L11" s="116"/>
      <c r="M11" s="87"/>
      <c r="N11" s="116"/>
      <c r="O11" s="116"/>
    </row>
    <row r="12" ht="20.25" customHeight="1" spans="1:15">
      <c r="A12" s="125" t="s">
        <v>70</v>
      </c>
      <c r="B12" s="125" t="s">
        <v>69</v>
      </c>
      <c r="C12" s="116">
        <v>20777.69</v>
      </c>
      <c r="D12" s="116">
        <v>20777.69</v>
      </c>
      <c r="E12" s="116">
        <v>20777.69</v>
      </c>
      <c r="F12" s="116"/>
      <c r="G12" s="87"/>
      <c r="H12" s="116"/>
      <c r="I12" s="116"/>
      <c r="J12" s="116"/>
      <c r="K12" s="116"/>
      <c r="L12" s="116"/>
      <c r="M12" s="87"/>
      <c r="N12" s="116"/>
      <c r="O12" s="116"/>
    </row>
    <row r="13" ht="20.25" customHeight="1" spans="1:15">
      <c r="A13" s="29" t="s">
        <v>71</v>
      </c>
      <c r="B13" s="29" t="s">
        <v>72</v>
      </c>
      <c r="C13" s="116">
        <v>433764.39</v>
      </c>
      <c r="D13" s="116">
        <v>433764.39</v>
      </c>
      <c r="E13" s="116">
        <v>433764.39</v>
      </c>
      <c r="F13" s="116"/>
      <c r="G13" s="87"/>
      <c r="H13" s="116"/>
      <c r="I13" s="116"/>
      <c r="J13" s="116"/>
      <c r="K13" s="116"/>
      <c r="L13" s="116"/>
      <c r="M13" s="87"/>
      <c r="N13" s="116"/>
      <c r="O13" s="116"/>
    </row>
    <row r="14" ht="20.25" customHeight="1" spans="1:15">
      <c r="A14" s="124" t="s">
        <v>73</v>
      </c>
      <c r="B14" s="124" t="s">
        <v>74</v>
      </c>
      <c r="C14" s="116">
        <v>433764.39</v>
      </c>
      <c r="D14" s="116">
        <v>433764.39</v>
      </c>
      <c r="E14" s="116">
        <v>433764.39</v>
      </c>
      <c r="F14" s="116"/>
      <c r="G14" s="87"/>
      <c r="H14" s="116"/>
      <c r="I14" s="116"/>
      <c r="J14" s="116"/>
      <c r="K14" s="116"/>
      <c r="L14" s="116"/>
      <c r="M14" s="87"/>
      <c r="N14" s="116"/>
      <c r="O14" s="116"/>
    </row>
    <row r="15" ht="20.25" customHeight="1" spans="1:15">
      <c r="A15" s="125" t="s">
        <v>75</v>
      </c>
      <c r="B15" s="125" t="s">
        <v>76</v>
      </c>
      <c r="C15" s="116">
        <v>289566.04</v>
      </c>
      <c r="D15" s="116">
        <v>289566.04</v>
      </c>
      <c r="E15" s="116">
        <v>289566.04</v>
      </c>
      <c r="F15" s="116"/>
      <c r="G15" s="87"/>
      <c r="H15" s="116"/>
      <c r="I15" s="116"/>
      <c r="J15" s="116"/>
      <c r="K15" s="116"/>
      <c r="L15" s="116"/>
      <c r="M15" s="87"/>
      <c r="N15" s="116"/>
      <c r="O15" s="116"/>
    </row>
    <row r="16" ht="20.25" customHeight="1" spans="1:15">
      <c r="A16" s="125" t="s">
        <v>77</v>
      </c>
      <c r="B16" s="125" t="s">
        <v>78</v>
      </c>
      <c r="C16" s="116">
        <v>134058.35</v>
      </c>
      <c r="D16" s="116">
        <v>134058.35</v>
      </c>
      <c r="E16" s="116">
        <v>134058.35</v>
      </c>
      <c r="F16" s="116"/>
      <c r="G16" s="87"/>
      <c r="H16" s="116"/>
      <c r="I16" s="116"/>
      <c r="J16" s="116"/>
      <c r="K16" s="116"/>
      <c r="L16" s="116"/>
      <c r="M16" s="87"/>
      <c r="N16" s="116"/>
      <c r="O16" s="116"/>
    </row>
    <row r="17" ht="20.25" customHeight="1" spans="1:15">
      <c r="A17" s="125" t="s">
        <v>79</v>
      </c>
      <c r="B17" s="125" t="s">
        <v>80</v>
      </c>
      <c r="C17" s="116">
        <v>10140</v>
      </c>
      <c r="D17" s="116">
        <v>10140</v>
      </c>
      <c r="E17" s="116">
        <v>10140</v>
      </c>
      <c r="F17" s="116"/>
      <c r="G17" s="87"/>
      <c r="H17" s="116"/>
      <c r="I17" s="116"/>
      <c r="J17" s="116"/>
      <c r="K17" s="116"/>
      <c r="L17" s="116"/>
      <c r="M17" s="87"/>
      <c r="N17" s="116"/>
      <c r="O17" s="116"/>
    </row>
    <row r="18" ht="20.25" customHeight="1" spans="1:15">
      <c r="A18" s="29" t="s">
        <v>81</v>
      </c>
      <c r="B18" s="29" t="s">
        <v>82</v>
      </c>
      <c r="C18" s="116">
        <v>4719398.01</v>
      </c>
      <c r="D18" s="116">
        <v>4656648.01</v>
      </c>
      <c r="E18" s="116">
        <v>3416648.01</v>
      </c>
      <c r="F18" s="116">
        <v>1240000</v>
      </c>
      <c r="G18" s="87"/>
      <c r="H18" s="116"/>
      <c r="I18" s="116"/>
      <c r="J18" s="116">
        <v>62750</v>
      </c>
      <c r="K18" s="116"/>
      <c r="L18" s="116"/>
      <c r="M18" s="87"/>
      <c r="N18" s="116"/>
      <c r="O18" s="116">
        <v>62750</v>
      </c>
    </row>
    <row r="19" ht="20.25" customHeight="1" spans="1:15">
      <c r="A19" s="124" t="s">
        <v>83</v>
      </c>
      <c r="B19" s="124" t="s">
        <v>84</v>
      </c>
      <c r="C19" s="116">
        <v>4719398.01</v>
      </c>
      <c r="D19" s="116">
        <v>4656648.01</v>
      </c>
      <c r="E19" s="116">
        <v>3416648.01</v>
      </c>
      <c r="F19" s="116">
        <v>1240000</v>
      </c>
      <c r="G19" s="87"/>
      <c r="H19" s="116"/>
      <c r="I19" s="116"/>
      <c r="J19" s="116">
        <v>62750</v>
      </c>
      <c r="K19" s="116"/>
      <c r="L19" s="116"/>
      <c r="M19" s="87"/>
      <c r="N19" s="116"/>
      <c r="O19" s="116">
        <v>62750</v>
      </c>
    </row>
    <row r="20" ht="20.25" customHeight="1" spans="1:15">
      <c r="A20" s="125" t="s">
        <v>85</v>
      </c>
      <c r="B20" s="125" t="s">
        <v>86</v>
      </c>
      <c r="C20" s="116">
        <v>760000</v>
      </c>
      <c r="D20" s="116">
        <v>760000</v>
      </c>
      <c r="E20" s="116"/>
      <c r="F20" s="116">
        <v>760000</v>
      </c>
      <c r="G20" s="87"/>
      <c r="H20" s="116"/>
      <c r="I20" s="116"/>
      <c r="J20" s="116"/>
      <c r="K20" s="116"/>
      <c r="L20" s="116"/>
      <c r="M20" s="87"/>
      <c r="N20" s="116"/>
      <c r="O20" s="116"/>
    </row>
    <row r="21" ht="20.25" customHeight="1" spans="1:15">
      <c r="A21" s="125" t="s">
        <v>87</v>
      </c>
      <c r="B21" s="125" t="s">
        <v>88</v>
      </c>
      <c r="C21" s="116">
        <v>3959398.01</v>
      </c>
      <c r="D21" s="116">
        <v>3896648.01</v>
      </c>
      <c r="E21" s="116">
        <v>3416648.01</v>
      </c>
      <c r="F21" s="116">
        <v>480000</v>
      </c>
      <c r="G21" s="87"/>
      <c r="H21" s="116"/>
      <c r="I21" s="116"/>
      <c r="J21" s="116">
        <v>62750</v>
      </c>
      <c r="K21" s="116"/>
      <c r="L21" s="116"/>
      <c r="M21" s="87"/>
      <c r="N21" s="116"/>
      <c r="O21" s="116">
        <v>62750</v>
      </c>
    </row>
    <row r="22" ht="20.25" customHeight="1" spans="1:15">
      <c r="A22" s="29" t="s">
        <v>89</v>
      </c>
      <c r="B22" s="29" t="s">
        <v>90</v>
      </c>
      <c r="C22" s="116">
        <v>277805.35</v>
      </c>
      <c r="D22" s="116">
        <v>277805.35</v>
      </c>
      <c r="E22" s="116">
        <v>277805.35</v>
      </c>
      <c r="F22" s="116"/>
      <c r="G22" s="87"/>
      <c r="H22" s="116"/>
      <c r="I22" s="116"/>
      <c r="J22" s="116"/>
      <c r="K22" s="116"/>
      <c r="L22" s="116"/>
      <c r="M22" s="87"/>
      <c r="N22" s="116"/>
      <c r="O22" s="116"/>
    </row>
    <row r="23" ht="20.25" customHeight="1" spans="1:15">
      <c r="A23" s="124" t="s">
        <v>91</v>
      </c>
      <c r="B23" s="124" t="s">
        <v>92</v>
      </c>
      <c r="C23" s="116">
        <v>277805.35</v>
      </c>
      <c r="D23" s="116">
        <v>277805.35</v>
      </c>
      <c r="E23" s="116">
        <v>277805.35</v>
      </c>
      <c r="F23" s="116"/>
      <c r="G23" s="87"/>
      <c r="H23" s="116"/>
      <c r="I23" s="116"/>
      <c r="J23" s="116"/>
      <c r="K23" s="116"/>
      <c r="L23" s="116"/>
      <c r="M23" s="87"/>
      <c r="N23" s="116"/>
      <c r="O23" s="116"/>
    </row>
    <row r="24" ht="20.25" customHeight="1" spans="1:15">
      <c r="A24" s="125" t="s">
        <v>93</v>
      </c>
      <c r="B24" s="125" t="s">
        <v>94</v>
      </c>
      <c r="C24" s="116">
        <v>277805.35</v>
      </c>
      <c r="D24" s="116">
        <v>277805.35</v>
      </c>
      <c r="E24" s="116">
        <v>277805.35</v>
      </c>
      <c r="F24" s="116"/>
      <c r="G24" s="87"/>
      <c r="H24" s="116"/>
      <c r="I24" s="116"/>
      <c r="J24" s="116"/>
      <c r="K24" s="116"/>
      <c r="L24" s="116"/>
      <c r="M24" s="87"/>
      <c r="N24" s="116"/>
      <c r="O24" s="116"/>
    </row>
    <row r="25" ht="17.25" customHeight="1" spans="1:15">
      <c r="A25" s="100" t="s">
        <v>95</v>
      </c>
      <c r="B25" s="101" t="s">
        <v>95</v>
      </c>
      <c r="C25" s="116">
        <v>5881272.16</v>
      </c>
      <c r="D25" s="116">
        <v>5818522.16</v>
      </c>
      <c r="E25" s="116">
        <v>4578522.16</v>
      </c>
      <c r="F25" s="116">
        <v>1240000</v>
      </c>
      <c r="G25" s="87"/>
      <c r="H25" s="116"/>
      <c r="I25" s="116"/>
      <c r="J25" s="116">
        <v>62750</v>
      </c>
      <c r="K25" s="116"/>
      <c r="L25" s="116"/>
      <c r="M25" s="87"/>
      <c r="N25" s="116"/>
      <c r="O25" s="116">
        <v>62750</v>
      </c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4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workbookViewId="0">
      <selection activeCell="B7" sqref="B7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4:4">
      <c r="D1" s="95" t="s">
        <v>96</v>
      </c>
    </row>
    <row r="2" ht="31.5" customHeight="1" spans="1:4">
      <c r="A2" s="42" t="s">
        <v>97</v>
      </c>
      <c r="B2" s="128"/>
      <c r="C2" s="128"/>
      <c r="D2" s="128"/>
    </row>
    <row r="3" ht="17.25" customHeight="1" spans="1:4">
      <c r="A3" s="4" t="str">
        <f>"单位名称："&amp;"云南省调水中心"</f>
        <v>单位名称：云南省调水中心</v>
      </c>
      <c r="B3" s="129"/>
      <c r="C3" s="129"/>
      <c r="D3" s="96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0" t="s">
        <v>6</v>
      </c>
      <c r="C5" s="15" t="s">
        <v>98</v>
      </c>
      <c r="D5" s="130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1" t="s">
        <v>99</v>
      </c>
      <c r="B7" s="132">
        <v>5818522.16</v>
      </c>
      <c r="C7" s="133" t="s">
        <v>100</v>
      </c>
      <c r="D7" s="132">
        <v>5818522.16</v>
      </c>
    </row>
    <row r="8" ht="29.15" customHeight="1" spans="1:4">
      <c r="A8" s="134" t="s">
        <v>101</v>
      </c>
      <c r="B8" s="87">
        <v>5818522.16</v>
      </c>
      <c r="C8" s="23" t="str">
        <f>"（一）"&amp;"社会保障和就业支出"</f>
        <v>（一）社会保障和就业支出</v>
      </c>
      <c r="D8" s="87">
        <v>450304.41</v>
      </c>
    </row>
    <row r="9" ht="29.15" customHeight="1" spans="1:4">
      <c r="A9" s="134" t="s">
        <v>102</v>
      </c>
      <c r="B9" s="87"/>
      <c r="C9" s="23" t="str">
        <f>"（二）"&amp;"卫生健康支出"</f>
        <v>（二）卫生健康支出</v>
      </c>
      <c r="D9" s="87">
        <v>433764.39</v>
      </c>
    </row>
    <row r="10" ht="29.15" customHeight="1" spans="1:4">
      <c r="A10" s="134" t="s">
        <v>103</v>
      </c>
      <c r="B10" s="87"/>
      <c r="C10" s="23" t="str">
        <f>"（三）"&amp;"农林水支出"</f>
        <v>（三）农林水支出</v>
      </c>
      <c r="D10" s="87">
        <v>4656648.01</v>
      </c>
    </row>
    <row r="11" ht="29.15" customHeight="1" spans="1:4">
      <c r="A11" s="135" t="s">
        <v>104</v>
      </c>
      <c r="B11" s="136"/>
      <c r="C11" s="23" t="str">
        <f>"（四）"&amp;"住房保障支出"</f>
        <v>（四）住房保障支出</v>
      </c>
      <c r="D11" s="87">
        <v>277805.35</v>
      </c>
    </row>
    <row r="12" ht="29.15" customHeight="1" spans="1:4">
      <c r="A12" s="134" t="s">
        <v>101</v>
      </c>
      <c r="B12" s="116"/>
      <c r="C12" s="137"/>
      <c r="D12" s="136"/>
    </row>
    <row r="13" ht="29.15" customHeight="1" spans="1:4">
      <c r="A13" s="138" t="s">
        <v>102</v>
      </c>
      <c r="B13" s="116"/>
      <c r="C13" s="137"/>
      <c r="D13" s="136"/>
    </row>
    <row r="14" ht="29.15" customHeight="1" spans="1:4">
      <c r="A14" s="138" t="s">
        <v>103</v>
      </c>
      <c r="B14" s="136"/>
      <c r="C14" s="137"/>
      <c r="D14" s="136"/>
    </row>
    <row r="15" ht="29.15" customHeight="1" spans="1:4">
      <c r="A15" s="139"/>
      <c r="B15" s="136"/>
      <c r="C15" s="140" t="s">
        <v>105</v>
      </c>
      <c r="D15" s="136"/>
    </row>
    <row r="16" ht="29.15" customHeight="1" spans="1:4">
      <c r="A16" s="139" t="s">
        <v>106</v>
      </c>
      <c r="B16" s="136">
        <v>5818522.16</v>
      </c>
      <c r="C16" s="137" t="s">
        <v>26</v>
      </c>
      <c r="D16" s="136">
        <v>5818522.16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5"/>
  <sheetViews>
    <sheetView showZeros="0" workbookViewId="0">
      <selection activeCell="B7" sqref="B7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4:7">
      <c r="D1" s="108"/>
      <c r="F1" s="52"/>
      <c r="G1" s="52" t="s">
        <v>107</v>
      </c>
    </row>
    <row r="2" ht="39" customHeight="1" spans="1:7">
      <c r="A2" s="3" t="s">
        <v>108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"单位名称："&amp;"云南省调水中心"</f>
        <v>单位名称：云南省调水中心</v>
      </c>
      <c r="F3" s="99"/>
      <c r="G3" s="99" t="s">
        <v>2</v>
      </c>
    </row>
    <row r="4" ht="20.25" customHeight="1" spans="1:7">
      <c r="A4" s="118" t="s">
        <v>109</v>
      </c>
      <c r="B4" s="119"/>
      <c r="C4" s="120" t="s">
        <v>31</v>
      </c>
      <c r="D4" s="11" t="s">
        <v>58</v>
      </c>
      <c r="E4" s="11"/>
      <c r="F4" s="12"/>
      <c r="G4" s="120" t="s">
        <v>59</v>
      </c>
    </row>
    <row r="5" ht="20.25" customHeight="1" spans="1:7">
      <c r="A5" s="121" t="s">
        <v>49</v>
      </c>
      <c r="B5" s="122" t="s">
        <v>50</v>
      </c>
      <c r="C5" s="89"/>
      <c r="D5" s="89" t="s">
        <v>33</v>
      </c>
      <c r="E5" s="89" t="s">
        <v>110</v>
      </c>
      <c r="F5" s="89" t="s">
        <v>111</v>
      </c>
      <c r="G5" s="89"/>
    </row>
    <row r="6" ht="13.5" customHeight="1" spans="1:7">
      <c r="A6" s="123" t="s">
        <v>112</v>
      </c>
      <c r="B6" s="123" t="s">
        <v>113</v>
      </c>
      <c r="C6" s="123" t="s">
        <v>114</v>
      </c>
      <c r="D6" s="59"/>
      <c r="E6" s="123" t="s">
        <v>115</v>
      </c>
      <c r="F6" s="123" t="s">
        <v>116</v>
      </c>
      <c r="G6" s="123" t="s">
        <v>117</v>
      </c>
    </row>
    <row r="7" ht="18" customHeight="1" spans="1:7">
      <c r="A7" s="29" t="s">
        <v>60</v>
      </c>
      <c r="B7" s="29" t="s">
        <v>61</v>
      </c>
      <c r="C7" s="22">
        <v>450304.41</v>
      </c>
      <c r="D7" s="22">
        <v>450304.41</v>
      </c>
      <c r="E7" s="22">
        <v>449764.41</v>
      </c>
      <c r="F7" s="22">
        <v>540</v>
      </c>
      <c r="G7" s="22"/>
    </row>
    <row r="8" ht="18" customHeight="1" spans="1:7">
      <c r="A8" s="29" t="s">
        <v>62</v>
      </c>
      <c r="B8" s="124" t="s">
        <v>63</v>
      </c>
      <c r="C8" s="22">
        <v>429526.72</v>
      </c>
      <c r="D8" s="22">
        <v>429526.72</v>
      </c>
      <c r="E8" s="22">
        <v>428986.72</v>
      </c>
      <c r="F8" s="22">
        <v>540</v>
      </c>
      <c r="G8" s="22"/>
    </row>
    <row r="9" ht="18" customHeight="1" spans="1:7">
      <c r="A9" s="29" t="s">
        <v>64</v>
      </c>
      <c r="B9" s="125" t="s">
        <v>65</v>
      </c>
      <c r="C9" s="22">
        <v>540</v>
      </c>
      <c r="D9" s="22">
        <v>540</v>
      </c>
      <c r="E9" s="22"/>
      <c r="F9" s="22">
        <v>540</v>
      </c>
      <c r="G9" s="22"/>
    </row>
    <row r="10" ht="18" customHeight="1" spans="1:7">
      <c r="A10" s="29" t="s">
        <v>66</v>
      </c>
      <c r="B10" s="125" t="s">
        <v>67</v>
      </c>
      <c r="C10" s="22">
        <v>428986.72</v>
      </c>
      <c r="D10" s="22">
        <v>428986.72</v>
      </c>
      <c r="E10" s="22">
        <v>428986.72</v>
      </c>
      <c r="F10" s="22"/>
      <c r="G10" s="22"/>
    </row>
    <row r="11" ht="18" customHeight="1" spans="1:7">
      <c r="A11" s="29" t="s">
        <v>68</v>
      </c>
      <c r="B11" s="124" t="s">
        <v>69</v>
      </c>
      <c r="C11" s="22">
        <v>20777.69</v>
      </c>
      <c r="D11" s="22">
        <v>20777.69</v>
      </c>
      <c r="E11" s="22">
        <v>20777.69</v>
      </c>
      <c r="F11" s="22"/>
      <c r="G11" s="22"/>
    </row>
    <row r="12" ht="18" customHeight="1" spans="1:7">
      <c r="A12" s="29" t="s">
        <v>70</v>
      </c>
      <c r="B12" s="125" t="s">
        <v>69</v>
      </c>
      <c r="C12" s="22">
        <v>20777.69</v>
      </c>
      <c r="D12" s="22">
        <v>20777.69</v>
      </c>
      <c r="E12" s="22">
        <v>20777.69</v>
      </c>
      <c r="F12" s="22"/>
      <c r="G12" s="22"/>
    </row>
    <row r="13" ht="18" customHeight="1" spans="1:7">
      <c r="A13" s="29" t="s">
        <v>71</v>
      </c>
      <c r="B13" s="29" t="s">
        <v>72</v>
      </c>
      <c r="C13" s="22">
        <v>433764.39</v>
      </c>
      <c r="D13" s="22">
        <v>433764.39</v>
      </c>
      <c r="E13" s="22">
        <v>433764.39</v>
      </c>
      <c r="F13" s="22"/>
      <c r="G13" s="22"/>
    </row>
    <row r="14" ht="18" customHeight="1" spans="1:7">
      <c r="A14" s="29" t="s">
        <v>73</v>
      </c>
      <c r="B14" s="124" t="s">
        <v>74</v>
      </c>
      <c r="C14" s="22">
        <v>433764.39</v>
      </c>
      <c r="D14" s="22">
        <v>433764.39</v>
      </c>
      <c r="E14" s="22">
        <v>433764.39</v>
      </c>
      <c r="F14" s="22"/>
      <c r="G14" s="22"/>
    </row>
    <row r="15" ht="18" customHeight="1" spans="1:7">
      <c r="A15" s="29" t="s">
        <v>75</v>
      </c>
      <c r="B15" s="125" t="s">
        <v>76</v>
      </c>
      <c r="C15" s="22">
        <v>289566.04</v>
      </c>
      <c r="D15" s="22">
        <v>289566.04</v>
      </c>
      <c r="E15" s="22">
        <v>289566.04</v>
      </c>
      <c r="F15" s="22"/>
      <c r="G15" s="22"/>
    </row>
    <row r="16" ht="18" customHeight="1" spans="1:7">
      <c r="A16" s="29" t="s">
        <v>77</v>
      </c>
      <c r="B16" s="125" t="s">
        <v>78</v>
      </c>
      <c r="C16" s="22">
        <v>134058.35</v>
      </c>
      <c r="D16" s="22">
        <v>134058.35</v>
      </c>
      <c r="E16" s="22">
        <v>134058.35</v>
      </c>
      <c r="F16" s="22"/>
      <c r="G16" s="22"/>
    </row>
    <row r="17" ht="18" customHeight="1" spans="1:7">
      <c r="A17" s="29" t="s">
        <v>79</v>
      </c>
      <c r="B17" s="125" t="s">
        <v>80</v>
      </c>
      <c r="C17" s="22">
        <v>10140</v>
      </c>
      <c r="D17" s="22">
        <v>10140</v>
      </c>
      <c r="E17" s="22">
        <v>10140</v>
      </c>
      <c r="F17" s="22"/>
      <c r="G17" s="22"/>
    </row>
    <row r="18" ht="18" customHeight="1" spans="1:7">
      <c r="A18" s="29" t="s">
        <v>81</v>
      </c>
      <c r="B18" s="29" t="s">
        <v>82</v>
      </c>
      <c r="C18" s="22">
        <v>4656648.01</v>
      </c>
      <c r="D18" s="22">
        <v>3416648.01</v>
      </c>
      <c r="E18" s="22">
        <v>3131383</v>
      </c>
      <c r="F18" s="22">
        <v>285265.01</v>
      </c>
      <c r="G18" s="22">
        <v>1240000</v>
      </c>
    </row>
    <row r="19" ht="18" customHeight="1" spans="1:7">
      <c r="A19" s="29" t="s">
        <v>83</v>
      </c>
      <c r="B19" s="124" t="s">
        <v>84</v>
      </c>
      <c r="C19" s="22">
        <v>4656648.01</v>
      </c>
      <c r="D19" s="22">
        <v>3416648.01</v>
      </c>
      <c r="E19" s="22">
        <v>3131383</v>
      </c>
      <c r="F19" s="22">
        <v>285265.01</v>
      </c>
      <c r="G19" s="22">
        <v>1240000</v>
      </c>
    </row>
    <row r="20" ht="18" customHeight="1" spans="1:7">
      <c r="A20" s="29" t="s">
        <v>85</v>
      </c>
      <c r="B20" s="125" t="s">
        <v>86</v>
      </c>
      <c r="C20" s="22">
        <v>760000</v>
      </c>
      <c r="D20" s="22"/>
      <c r="E20" s="22"/>
      <c r="F20" s="22"/>
      <c r="G20" s="22">
        <v>760000</v>
      </c>
    </row>
    <row r="21" ht="18" customHeight="1" spans="1:7">
      <c r="A21" s="29" t="s">
        <v>87</v>
      </c>
      <c r="B21" s="125" t="s">
        <v>88</v>
      </c>
      <c r="C21" s="22">
        <v>3896648.01</v>
      </c>
      <c r="D21" s="22">
        <v>3416648.01</v>
      </c>
      <c r="E21" s="22">
        <v>3131383</v>
      </c>
      <c r="F21" s="22">
        <v>285265.01</v>
      </c>
      <c r="G21" s="22">
        <v>480000</v>
      </c>
    </row>
    <row r="22" ht="18" customHeight="1" spans="1:7">
      <c r="A22" s="29" t="s">
        <v>89</v>
      </c>
      <c r="B22" s="29" t="s">
        <v>90</v>
      </c>
      <c r="C22" s="22">
        <v>277805.35</v>
      </c>
      <c r="D22" s="22">
        <v>277805.35</v>
      </c>
      <c r="E22" s="22">
        <v>277805.35</v>
      </c>
      <c r="F22" s="22"/>
      <c r="G22" s="22"/>
    </row>
    <row r="23" ht="18" customHeight="1" spans="1:7">
      <c r="A23" s="29" t="s">
        <v>91</v>
      </c>
      <c r="B23" s="124" t="s">
        <v>92</v>
      </c>
      <c r="C23" s="22">
        <v>277805.35</v>
      </c>
      <c r="D23" s="22">
        <v>277805.35</v>
      </c>
      <c r="E23" s="22">
        <v>277805.35</v>
      </c>
      <c r="F23" s="22"/>
      <c r="G23" s="22"/>
    </row>
    <row r="24" ht="18" customHeight="1" spans="1:7">
      <c r="A24" s="29" t="s">
        <v>93</v>
      </c>
      <c r="B24" s="125" t="s">
        <v>94</v>
      </c>
      <c r="C24" s="22">
        <v>277805.35</v>
      </c>
      <c r="D24" s="22">
        <v>277805.35</v>
      </c>
      <c r="E24" s="22">
        <v>277805.35</v>
      </c>
      <c r="F24" s="22"/>
      <c r="G24" s="22"/>
    </row>
    <row r="25" ht="18" customHeight="1" spans="1:7">
      <c r="A25" s="126" t="s">
        <v>95</v>
      </c>
      <c r="B25" s="127" t="s">
        <v>95</v>
      </c>
      <c r="C25" s="22">
        <v>5818522.16</v>
      </c>
      <c r="D25" s="22">
        <v>4578522.16</v>
      </c>
      <c r="E25" s="22">
        <v>4292717.15</v>
      </c>
      <c r="F25" s="22">
        <v>285805.01</v>
      </c>
      <c r="G25" s="22">
        <v>1240000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pageSetup paperSize="9" scale="73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7"/>
  <sheetViews>
    <sheetView showZeros="0" workbookViewId="0">
      <selection activeCell="B7" sqref="B7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2"/>
      <c r="B1" s="112"/>
      <c r="C1" s="57"/>
      <c r="F1" s="56" t="s">
        <v>118</v>
      </c>
    </row>
    <row r="2" ht="25.5" customHeight="1" spans="1:6">
      <c r="A2" s="113" t="s">
        <v>119</v>
      </c>
      <c r="B2" s="113"/>
      <c r="C2" s="113"/>
      <c r="D2" s="113"/>
      <c r="E2" s="113"/>
      <c r="F2" s="113"/>
    </row>
    <row r="3" ht="15.75" customHeight="1" spans="1:6">
      <c r="A3" s="4" t="str">
        <f>"单位名称："&amp;"云南省调水中心"</f>
        <v>单位名称：云南省调水中心</v>
      </c>
      <c r="B3" s="112"/>
      <c r="C3" s="57"/>
      <c r="F3" s="56" t="s">
        <v>120</v>
      </c>
    </row>
    <row r="4" ht="19.5" customHeight="1" spans="1:6">
      <c r="A4" s="9" t="s">
        <v>121</v>
      </c>
      <c r="B4" s="15" t="s">
        <v>122</v>
      </c>
      <c r="C4" s="10" t="s">
        <v>123</v>
      </c>
      <c r="D4" s="11"/>
      <c r="E4" s="12"/>
      <c r="F4" s="15" t="s">
        <v>124</v>
      </c>
    </row>
    <row r="5" ht="19.5" customHeight="1" spans="1:6">
      <c r="A5" s="17"/>
      <c r="B5" s="18"/>
      <c r="C5" s="59" t="s">
        <v>33</v>
      </c>
      <c r="D5" s="59" t="s">
        <v>125</v>
      </c>
      <c r="E5" s="59" t="s">
        <v>126</v>
      </c>
      <c r="F5" s="18"/>
    </row>
    <row r="6" ht="18.75" customHeight="1" spans="1:6">
      <c r="A6" s="114">
        <v>1</v>
      </c>
      <c r="B6" s="114">
        <v>2</v>
      </c>
      <c r="C6" s="115">
        <v>3</v>
      </c>
      <c r="D6" s="114">
        <v>4</v>
      </c>
      <c r="E6" s="114">
        <v>5</v>
      </c>
      <c r="F6" s="114">
        <v>6</v>
      </c>
    </row>
    <row r="7" ht="18.75" customHeight="1" spans="1:6">
      <c r="A7" s="116">
        <v>2700</v>
      </c>
      <c r="B7" s="116"/>
      <c r="C7" s="117"/>
      <c r="D7" s="116"/>
      <c r="E7" s="116"/>
      <c r="F7" s="116">
        <v>2700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scale="7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33"/>
  <sheetViews>
    <sheetView showZeros="0" workbookViewId="0">
      <selection activeCell="B4" sqref="B4:B7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4:23">
      <c r="D1" s="1"/>
      <c r="E1" s="1"/>
      <c r="F1" s="1"/>
      <c r="G1" s="1"/>
      <c r="U1" s="108"/>
      <c r="W1" s="52" t="s">
        <v>127</v>
      </c>
    </row>
    <row r="2" ht="27.75" customHeight="1" spans="1:23">
      <c r="A2" s="27" t="s">
        <v>128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"单位名称："&amp;"云南省调水中心"</f>
        <v>单位名称：云南省调水中心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8"/>
      <c r="W3" s="99" t="s">
        <v>120</v>
      </c>
    </row>
    <row r="4" ht="21.75" customHeight="1" spans="1:23">
      <c r="A4" s="8" t="s">
        <v>129</v>
      </c>
      <c r="B4" s="8" t="s">
        <v>130</v>
      </c>
      <c r="C4" s="8" t="s">
        <v>131</v>
      </c>
      <c r="D4" s="9" t="s">
        <v>132</v>
      </c>
      <c r="E4" s="9" t="s">
        <v>133</v>
      </c>
      <c r="F4" s="9" t="s">
        <v>134</v>
      </c>
      <c r="G4" s="9" t="s">
        <v>135</v>
      </c>
      <c r="H4" s="59" t="s">
        <v>136</v>
      </c>
      <c r="I4" s="59"/>
      <c r="J4" s="59"/>
      <c r="K4" s="59"/>
      <c r="L4" s="105"/>
      <c r="M4" s="105"/>
      <c r="N4" s="105"/>
      <c r="O4" s="105"/>
      <c r="P4" s="105"/>
      <c r="Q4" s="44"/>
      <c r="R4" s="59"/>
      <c r="S4" s="59"/>
      <c r="T4" s="59"/>
      <c r="U4" s="59"/>
      <c r="V4" s="59"/>
      <c r="W4" s="59"/>
    </row>
    <row r="5" ht="21.75" customHeight="1" spans="1:23">
      <c r="A5" s="13"/>
      <c r="B5" s="13"/>
      <c r="C5" s="13"/>
      <c r="D5" s="14"/>
      <c r="E5" s="14"/>
      <c r="F5" s="14"/>
      <c r="G5" s="14"/>
      <c r="H5" s="59" t="s">
        <v>31</v>
      </c>
      <c r="I5" s="44" t="s">
        <v>34</v>
      </c>
      <c r="J5" s="44"/>
      <c r="K5" s="44"/>
      <c r="L5" s="105"/>
      <c r="M5" s="105"/>
      <c r="N5" s="105" t="s">
        <v>137</v>
      </c>
      <c r="O5" s="105"/>
      <c r="P5" s="105"/>
      <c r="Q5" s="44" t="s">
        <v>37</v>
      </c>
      <c r="R5" s="59" t="s">
        <v>52</v>
      </c>
      <c r="S5" s="44"/>
      <c r="T5" s="44"/>
      <c r="U5" s="44"/>
      <c r="V5" s="44"/>
      <c r="W5" s="44"/>
    </row>
    <row r="6" ht="15" customHeight="1" spans="1:23">
      <c r="A6" s="16"/>
      <c r="B6" s="16"/>
      <c r="C6" s="16"/>
      <c r="D6" s="17"/>
      <c r="E6" s="17"/>
      <c r="F6" s="17"/>
      <c r="G6" s="17"/>
      <c r="H6" s="59"/>
      <c r="I6" s="44" t="s">
        <v>138</v>
      </c>
      <c r="J6" s="44" t="s">
        <v>139</v>
      </c>
      <c r="K6" s="44" t="s">
        <v>140</v>
      </c>
      <c r="L6" s="111" t="s">
        <v>141</v>
      </c>
      <c r="M6" s="111" t="s">
        <v>142</v>
      </c>
      <c r="N6" s="111" t="s">
        <v>34</v>
      </c>
      <c r="O6" s="111" t="s">
        <v>35</v>
      </c>
      <c r="P6" s="111" t="s">
        <v>36</v>
      </c>
      <c r="Q6" s="44"/>
      <c r="R6" s="44" t="s">
        <v>33</v>
      </c>
      <c r="S6" s="44" t="s">
        <v>44</v>
      </c>
      <c r="T6" s="44" t="s">
        <v>143</v>
      </c>
      <c r="U6" s="44" t="s">
        <v>40</v>
      </c>
      <c r="V6" s="44" t="s">
        <v>41</v>
      </c>
      <c r="W6" s="44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59"/>
      <c r="I7" s="44"/>
      <c r="J7" s="44"/>
      <c r="K7" s="44"/>
      <c r="L7" s="111"/>
      <c r="M7" s="111"/>
      <c r="N7" s="111"/>
      <c r="O7" s="111"/>
      <c r="P7" s="111"/>
      <c r="Q7" s="44"/>
      <c r="R7" s="44"/>
      <c r="S7" s="44"/>
      <c r="T7" s="44"/>
      <c r="U7" s="44"/>
      <c r="V7" s="44"/>
      <c r="W7" s="44"/>
    </row>
    <row r="8" ht="15" customHeight="1" spans="1:23">
      <c r="A8" s="109">
        <v>1</v>
      </c>
      <c r="B8" s="109">
        <v>2</v>
      </c>
      <c r="C8" s="109">
        <v>3</v>
      </c>
      <c r="D8" s="109">
        <v>4</v>
      </c>
      <c r="E8" s="109">
        <v>5</v>
      </c>
      <c r="F8" s="109">
        <v>6</v>
      </c>
      <c r="G8" s="109">
        <v>7</v>
      </c>
      <c r="H8" s="109">
        <v>8</v>
      </c>
      <c r="I8" s="109">
        <v>9</v>
      </c>
      <c r="J8" s="109">
        <v>10</v>
      </c>
      <c r="K8" s="109">
        <v>11</v>
      </c>
      <c r="L8" s="109">
        <v>12</v>
      </c>
      <c r="M8" s="109">
        <v>13</v>
      </c>
      <c r="N8" s="109">
        <v>14</v>
      </c>
      <c r="O8" s="109">
        <v>15</v>
      </c>
      <c r="P8" s="109">
        <v>16</v>
      </c>
      <c r="Q8" s="109">
        <v>17</v>
      </c>
      <c r="R8" s="109">
        <v>18</v>
      </c>
      <c r="S8" s="109">
        <v>19</v>
      </c>
      <c r="T8" s="109">
        <v>20</v>
      </c>
      <c r="U8" s="109">
        <v>21</v>
      </c>
      <c r="V8" s="109">
        <v>22</v>
      </c>
      <c r="W8" s="109">
        <v>23</v>
      </c>
    </row>
    <row r="9" ht="18.75" customHeight="1" spans="1:23">
      <c r="A9" s="23" t="s">
        <v>46</v>
      </c>
      <c r="B9" s="104"/>
      <c r="C9" s="23"/>
      <c r="D9" s="23"/>
      <c r="E9" s="23"/>
      <c r="F9" s="23"/>
      <c r="G9" s="23"/>
      <c r="H9" s="22">
        <v>4641272.16</v>
      </c>
      <c r="I9" s="22">
        <v>4578522.16</v>
      </c>
      <c r="J9" s="22">
        <v>1137673.05</v>
      </c>
      <c r="K9" s="22"/>
      <c r="L9" s="22">
        <v>3440849.11</v>
      </c>
      <c r="M9" s="22"/>
      <c r="N9" s="22"/>
      <c r="O9" s="22"/>
      <c r="P9" s="22"/>
      <c r="Q9" s="22"/>
      <c r="R9" s="22">
        <v>62750</v>
      </c>
      <c r="S9" s="22"/>
      <c r="T9" s="22"/>
      <c r="U9" s="22"/>
      <c r="V9" s="22"/>
      <c r="W9" s="22">
        <v>62750</v>
      </c>
    </row>
    <row r="10" ht="31.4" customHeight="1" spans="1:23">
      <c r="A10" s="110" t="s">
        <v>46</v>
      </c>
      <c r="B10" s="104" t="s">
        <v>144</v>
      </c>
      <c r="C10" s="23" t="s">
        <v>145</v>
      </c>
      <c r="D10" s="23" t="s">
        <v>87</v>
      </c>
      <c r="E10" s="23" t="s">
        <v>88</v>
      </c>
      <c r="F10" s="23" t="s">
        <v>146</v>
      </c>
      <c r="G10" s="23" t="s">
        <v>147</v>
      </c>
      <c r="H10" s="22">
        <v>1119108</v>
      </c>
      <c r="I10" s="22">
        <v>1119108</v>
      </c>
      <c r="J10" s="22">
        <v>279777</v>
      </c>
      <c r="K10" s="22"/>
      <c r="L10" s="22">
        <v>839331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0" t="s">
        <v>46</v>
      </c>
      <c r="B11" s="104" t="s">
        <v>144</v>
      </c>
      <c r="C11" s="23" t="s">
        <v>145</v>
      </c>
      <c r="D11" s="23" t="s">
        <v>87</v>
      </c>
      <c r="E11" s="23" t="s">
        <v>88</v>
      </c>
      <c r="F11" s="23" t="s">
        <v>148</v>
      </c>
      <c r="G11" s="23" t="s">
        <v>149</v>
      </c>
      <c r="H11" s="22">
        <v>216</v>
      </c>
      <c r="I11" s="22">
        <v>216</v>
      </c>
      <c r="J11" s="22">
        <v>54</v>
      </c>
      <c r="K11" s="22"/>
      <c r="L11" s="22">
        <v>162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0" t="s">
        <v>46</v>
      </c>
      <c r="B12" s="104" t="s">
        <v>144</v>
      </c>
      <c r="C12" s="23" t="s">
        <v>145</v>
      </c>
      <c r="D12" s="23" t="s">
        <v>87</v>
      </c>
      <c r="E12" s="23" t="s">
        <v>88</v>
      </c>
      <c r="F12" s="23" t="s">
        <v>150</v>
      </c>
      <c r="G12" s="23" t="s">
        <v>151</v>
      </c>
      <c r="H12" s="22">
        <v>93259</v>
      </c>
      <c r="I12" s="22">
        <v>93259</v>
      </c>
      <c r="J12" s="22">
        <v>23314.75</v>
      </c>
      <c r="K12" s="22"/>
      <c r="L12" s="22">
        <v>69944.25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0" t="s">
        <v>46</v>
      </c>
      <c r="B13" s="104" t="s">
        <v>144</v>
      </c>
      <c r="C13" s="23" t="s">
        <v>145</v>
      </c>
      <c r="D13" s="23" t="s">
        <v>87</v>
      </c>
      <c r="E13" s="23" t="s">
        <v>88</v>
      </c>
      <c r="F13" s="23" t="s">
        <v>152</v>
      </c>
      <c r="G13" s="23" t="s">
        <v>153</v>
      </c>
      <c r="H13" s="22">
        <v>1918800</v>
      </c>
      <c r="I13" s="22">
        <v>1918800</v>
      </c>
      <c r="J13" s="22">
        <v>479700</v>
      </c>
      <c r="K13" s="22"/>
      <c r="L13" s="22">
        <v>1439100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0" t="s">
        <v>46</v>
      </c>
      <c r="B14" s="104" t="s">
        <v>154</v>
      </c>
      <c r="C14" s="23" t="s">
        <v>155</v>
      </c>
      <c r="D14" s="23" t="s">
        <v>66</v>
      </c>
      <c r="E14" s="23" t="s">
        <v>67</v>
      </c>
      <c r="F14" s="23" t="s">
        <v>156</v>
      </c>
      <c r="G14" s="23" t="s">
        <v>157</v>
      </c>
      <c r="H14" s="22">
        <v>428986.72</v>
      </c>
      <c r="I14" s="22">
        <v>428986.72</v>
      </c>
      <c r="J14" s="22">
        <v>107246.68</v>
      </c>
      <c r="K14" s="22"/>
      <c r="L14" s="22">
        <v>321740.04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0" t="s">
        <v>46</v>
      </c>
      <c r="B15" s="104" t="s">
        <v>154</v>
      </c>
      <c r="C15" s="23" t="s">
        <v>155</v>
      </c>
      <c r="D15" s="23" t="s">
        <v>70</v>
      </c>
      <c r="E15" s="23" t="s">
        <v>69</v>
      </c>
      <c r="F15" s="23" t="s">
        <v>158</v>
      </c>
      <c r="G15" s="23" t="s">
        <v>159</v>
      </c>
      <c r="H15" s="22">
        <v>20777.69</v>
      </c>
      <c r="I15" s="22">
        <v>20777.69</v>
      </c>
      <c r="J15" s="22">
        <v>5194.42</v>
      </c>
      <c r="K15" s="22"/>
      <c r="L15" s="22">
        <v>15583.27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0" t="s">
        <v>46</v>
      </c>
      <c r="B16" s="104" t="s">
        <v>154</v>
      </c>
      <c r="C16" s="23" t="s">
        <v>155</v>
      </c>
      <c r="D16" s="23" t="s">
        <v>75</v>
      </c>
      <c r="E16" s="23" t="s">
        <v>76</v>
      </c>
      <c r="F16" s="23" t="s">
        <v>160</v>
      </c>
      <c r="G16" s="23" t="s">
        <v>161</v>
      </c>
      <c r="H16" s="22">
        <v>289566.04</v>
      </c>
      <c r="I16" s="22">
        <v>289566.04</v>
      </c>
      <c r="J16" s="22">
        <v>72391.51</v>
      </c>
      <c r="K16" s="22"/>
      <c r="L16" s="22">
        <v>217174.53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0" t="s">
        <v>46</v>
      </c>
      <c r="B17" s="104" t="s">
        <v>154</v>
      </c>
      <c r="C17" s="23" t="s">
        <v>155</v>
      </c>
      <c r="D17" s="23" t="s">
        <v>77</v>
      </c>
      <c r="E17" s="23" t="s">
        <v>78</v>
      </c>
      <c r="F17" s="23" t="s">
        <v>162</v>
      </c>
      <c r="G17" s="23" t="s">
        <v>163</v>
      </c>
      <c r="H17" s="22">
        <v>134058.35</v>
      </c>
      <c r="I17" s="22">
        <v>134058.35</v>
      </c>
      <c r="J17" s="22">
        <v>33514.59</v>
      </c>
      <c r="K17" s="22"/>
      <c r="L17" s="22">
        <v>100543.76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0" t="s">
        <v>46</v>
      </c>
      <c r="B18" s="104" t="s">
        <v>154</v>
      </c>
      <c r="C18" s="23" t="s">
        <v>155</v>
      </c>
      <c r="D18" s="23" t="s">
        <v>79</v>
      </c>
      <c r="E18" s="23" t="s">
        <v>80</v>
      </c>
      <c r="F18" s="23" t="s">
        <v>158</v>
      </c>
      <c r="G18" s="23" t="s">
        <v>159</v>
      </c>
      <c r="H18" s="22">
        <v>10140</v>
      </c>
      <c r="I18" s="22">
        <v>10140</v>
      </c>
      <c r="J18" s="22">
        <v>10140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0" t="s">
        <v>46</v>
      </c>
      <c r="B19" s="104" t="s">
        <v>164</v>
      </c>
      <c r="C19" s="23" t="s">
        <v>94</v>
      </c>
      <c r="D19" s="23" t="s">
        <v>93</v>
      </c>
      <c r="E19" s="23" t="s">
        <v>94</v>
      </c>
      <c r="F19" s="23" t="s">
        <v>165</v>
      </c>
      <c r="G19" s="23" t="s">
        <v>94</v>
      </c>
      <c r="H19" s="22">
        <v>277805.35</v>
      </c>
      <c r="I19" s="22">
        <v>277805.35</v>
      </c>
      <c r="J19" s="22">
        <v>69451.34</v>
      </c>
      <c r="K19" s="22"/>
      <c r="L19" s="22">
        <v>208354.01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0" t="s">
        <v>46</v>
      </c>
      <c r="B20" s="104" t="s">
        <v>166</v>
      </c>
      <c r="C20" s="23" t="s">
        <v>124</v>
      </c>
      <c r="D20" s="23" t="s">
        <v>87</v>
      </c>
      <c r="E20" s="23" t="s">
        <v>88</v>
      </c>
      <c r="F20" s="23" t="s">
        <v>167</v>
      </c>
      <c r="G20" s="23" t="s">
        <v>124</v>
      </c>
      <c r="H20" s="22">
        <v>2700</v>
      </c>
      <c r="I20" s="22">
        <v>2700</v>
      </c>
      <c r="J20" s="22">
        <v>675</v>
      </c>
      <c r="K20" s="22"/>
      <c r="L20" s="22">
        <v>2025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0" t="s">
        <v>46</v>
      </c>
      <c r="B21" s="104" t="s">
        <v>168</v>
      </c>
      <c r="C21" s="23" t="s">
        <v>169</v>
      </c>
      <c r="D21" s="23" t="s">
        <v>87</v>
      </c>
      <c r="E21" s="23" t="s">
        <v>88</v>
      </c>
      <c r="F21" s="23" t="s">
        <v>170</v>
      </c>
      <c r="G21" s="23" t="s">
        <v>169</v>
      </c>
      <c r="H21" s="22">
        <v>62627.66</v>
      </c>
      <c r="I21" s="22">
        <v>62627.66</v>
      </c>
      <c r="J21" s="22">
        <v>15656.92</v>
      </c>
      <c r="K21" s="22"/>
      <c r="L21" s="22">
        <v>46970.74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0" t="s">
        <v>46</v>
      </c>
      <c r="B22" s="104" t="s">
        <v>171</v>
      </c>
      <c r="C22" s="23" t="s">
        <v>172</v>
      </c>
      <c r="D22" s="23" t="s">
        <v>64</v>
      </c>
      <c r="E22" s="23" t="s">
        <v>65</v>
      </c>
      <c r="F22" s="23" t="s">
        <v>173</v>
      </c>
      <c r="G22" s="23" t="s">
        <v>174</v>
      </c>
      <c r="H22" s="22">
        <v>540</v>
      </c>
      <c r="I22" s="22">
        <v>540</v>
      </c>
      <c r="J22" s="22">
        <v>135</v>
      </c>
      <c r="K22" s="22"/>
      <c r="L22" s="22">
        <v>405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0" t="s">
        <v>46</v>
      </c>
      <c r="B23" s="104" t="s">
        <v>171</v>
      </c>
      <c r="C23" s="23" t="s">
        <v>172</v>
      </c>
      <c r="D23" s="23" t="s">
        <v>87</v>
      </c>
      <c r="E23" s="23" t="s">
        <v>88</v>
      </c>
      <c r="F23" s="23" t="s">
        <v>175</v>
      </c>
      <c r="G23" s="23" t="s">
        <v>176</v>
      </c>
      <c r="H23" s="22">
        <v>58250</v>
      </c>
      <c r="I23" s="22">
        <v>58250</v>
      </c>
      <c r="J23" s="22"/>
      <c r="K23" s="22"/>
      <c r="L23" s="22">
        <v>58250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0" t="s">
        <v>46</v>
      </c>
      <c r="B24" s="104" t="s">
        <v>171</v>
      </c>
      <c r="C24" s="23" t="s">
        <v>172</v>
      </c>
      <c r="D24" s="23" t="s">
        <v>87</v>
      </c>
      <c r="E24" s="23" t="s">
        <v>88</v>
      </c>
      <c r="F24" s="23" t="s">
        <v>177</v>
      </c>
      <c r="G24" s="23" t="s">
        <v>178</v>
      </c>
      <c r="H24" s="22">
        <v>1000</v>
      </c>
      <c r="I24" s="22">
        <v>1000</v>
      </c>
      <c r="J24" s="22">
        <v>250</v>
      </c>
      <c r="K24" s="22"/>
      <c r="L24" s="22">
        <v>750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0" t="s">
        <v>46</v>
      </c>
      <c r="B25" s="104" t="s">
        <v>171</v>
      </c>
      <c r="C25" s="23" t="s">
        <v>172</v>
      </c>
      <c r="D25" s="23" t="s">
        <v>87</v>
      </c>
      <c r="E25" s="23" t="s">
        <v>88</v>
      </c>
      <c r="F25" s="23" t="s">
        <v>179</v>
      </c>
      <c r="G25" s="23" t="s">
        <v>180</v>
      </c>
      <c r="H25" s="22">
        <v>3000</v>
      </c>
      <c r="I25" s="22">
        <v>3000</v>
      </c>
      <c r="J25" s="22">
        <v>750</v>
      </c>
      <c r="K25" s="22"/>
      <c r="L25" s="22">
        <v>2250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0" t="s">
        <v>46</v>
      </c>
      <c r="B26" s="104" t="s">
        <v>171</v>
      </c>
      <c r="C26" s="23" t="s">
        <v>172</v>
      </c>
      <c r="D26" s="23" t="s">
        <v>87</v>
      </c>
      <c r="E26" s="23" t="s">
        <v>88</v>
      </c>
      <c r="F26" s="23" t="s">
        <v>181</v>
      </c>
      <c r="G26" s="23" t="s">
        <v>182</v>
      </c>
      <c r="H26" s="22">
        <v>3000</v>
      </c>
      <c r="I26" s="22">
        <v>3000</v>
      </c>
      <c r="J26" s="22">
        <v>750</v>
      </c>
      <c r="K26" s="22"/>
      <c r="L26" s="22">
        <v>2250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0" t="s">
        <v>46</v>
      </c>
      <c r="B27" s="104" t="s">
        <v>171</v>
      </c>
      <c r="C27" s="23" t="s">
        <v>172</v>
      </c>
      <c r="D27" s="23" t="s">
        <v>87</v>
      </c>
      <c r="E27" s="23" t="s">
        <v>88</v>
      </c>
      <c r="F27" s="23" t="s">
        <v>183</v>
      </c>
      <c r="G27" s="23" t="s">
        <v>184</v>
      </c>
      <c r="H27" s="22">
        <v>5000</v>
      </c>
      <c r="I27" s="22">
        <v>5000</v>
      </c>
      <c r="J27" s="22">
        <v>1250</v>
      </c>
      <c r="K27" s="22"/>
      <c r="L27" s="22">
        <v>3750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0" t="s">
        <v>46</v>
      </c>
      <c r="B28" s="104" t="s">
        <v>171</v>
      </c>
      <c r="C28" s="23" t="s">
        <v>172</v>
      </c>
      <c r="D28" s="23" t="s">
        <v>87</v>
      </c>
      <c r="E28" s="23" t="s">
        <v>88</v>
      </c>
      <c r="F28" s="23" t="s">
        <v>185</v>
      </c>
      <c r="G28" s="23" t="s">
        <v>186</v>
      </c>
      <c r="H28" s="22">
        <v>20000</v>
      </c>
      <c r="I28" s="22">
        <v>20000</v>
      </c>
      <c r="J28" s="22">
        <v>5000</v>
      </c>
      <c r="K28" s="22"/>
      <c r="L28" s="22">
        <v>15000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0" t="s">
        <v>46</v>
      </c>
      <c r="B29" s="104" t="s">
        <v>171</v>
      </c>
      <c r="C29" s="23" t="s">
        <v>172</v>
      </c>
      <c r="D29" s="23" t="s">
        <v>87</v>
      </c>
      <c r="E29" s="23" t="s">
        <v>88</v>
      </c>
      <c r="F29" s="23" t="s">
        <v>187</v>
      </c>
      <c r="G29" s="23" t="s">
        <v>188</v>
      </c>
      <c r="H29" s="22">
        <v>3600</v>
      </c>
      <c r="I29" s="22">
        <v>3600</v>
      </c>
      <c r="J29" s="22">
        <v>900</v>
      </c>
      <c r="K29" s="22"/>
      <c r="L29" s="22">
        <v>2700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0" t="s">
        <v>46</v>
      </c>
      <c r="B30" s="104" t="s">
        <v>171</v>
      </c>
      <c r="C30" s="23" t="s">
        <v>172</v>
      </c>
      <c r="D30" s="23" t="s">
        <v>87</v>
      </c>
      <c r="E30" s="23" t="s">
        <v>88</v>
      </c>
      <c r="F30" s="23" t="s">
        <v>189</v>
      </c>
      <c r="G30" s="23" t="s">
        <v>190</v>
      </c>
      <c r="H30" s="22">
        <v>6200</v>
      </c>
      <c r="I30" s="22">
        <v>6200</v>
      </c>
      <c r="J30" s="22">
        <v>1550</v>
      </c>
      <c r="K30" s="22"/>
      <c r="L30" s="22">
        <v>4650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0" t="s">
        <v>46</v>
      </c>
      <c r="B31" s="104" t="s">
        <v>171</v>
      </c>
      <c r="C31" s="23" t="s">
        <v>172</v>
      </c>
      <c r="D31" s="23" t="s">
        <v>87</v>
      </c>
      <c r="E31" s="23" t="s">
        <v>88</v>
      </c>
      <c r="F31" s="23" t="s">
        <v>191</v>
      </c>
      <c r="G31" s="23" t="s">
        <v>192</v>
      </c>
      <c r="H31" s="22">
        <v>62627.66</v>
      </c>
      <c r="I31" s="22">
        <v>62627.66</v>
      </c>
      <c r="J31" s="22">
        <v>15656.92</v>
      </c>
      <c r="K31" s="22"/>
      <c r="L31" s="22">
        <v>46970.74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0" t="s">
        <v>46</v>
      </c>
      <c r="B32" s="104" t="s">
        <v>171</v>
      </c>
      <c r="C32" s="23" t="s">
        <v>172</v>
      </c>
      <c r="D32" s="23" t="s">
        <v>87</v>
      </c>
      <c r="E32" s="23" t="s">
        <v>88</v>
      </c>
      <c r="F32" s="23" t="s">
        <v>173</v>
      </c>
      <c r="G32" s="23" t="s">
        <v>174</v>
      </c>
      <c r="H32" s="22">
        <v>120009.69</v>
      </c>
      <c r="I32" s="22">
        <v>57259.69</v>
      </c>
      <c r="J32" s="22">
        <v>14314.92</v>
      </c>
      <c r="K32" s="22"/>
      <c r="L32" s="22">
        <v>42944.77</v>
      </c>
      <c r="M32" s="22"/>
      <c r="N32" s="22"/>
      <c r="O32" s="22"/>
      <c r="P32" s="22"/>
      <c r="Q32" s="22"/>
      <c r="R32" s="22">
        <v>62750</v>
      </c>
      <c r="S32" s="22"/>
      <c r="T32" s="22"/>
      <c r="U32" s="22"/>
      <c r="V32" s="22"/>
      <c r="W32" s="22">
        <v>62750</v>
      </c>
    </row>
    <row r="33" ht="18.75" customHeight="1" spans="1:23">
      <c r="A33" s="30" t="s">
        <v>95</v>
      </c>
      <c r="B33" s="31"/>
      <c r="C33" s="31"/>
      <c r="D33" s="31"/>
      <c r="E33" s="31"/>
      <c r="F33" s="31"/>
      <c r="G33" s="32"/>
      <c r="H33" s="22">
        <v>4641272.16</v>
      </c>
      <c r="I33" s="22">
        <v>4578522.16</v>
      </c>
      <c r="J33" s="22">
        <v>1137673.05</v>
      </c>
      <c r="K33" s="22"/>
      <c r="L33" s="22">
        <v>3440849.11</v>
      </c>
      <c r="M33" s="22"/>
      <c r="N33" s="22"/>
      <c r="O33" s="22"/>
      <c r="P33" s="22"/>
      <c r="Q33" s="22"/>
      <c r="R33" s="22">
        <v>62750</v>
      </c>
      <c r="S33" s="22"/>
      <c r="T33" s="22"/>
      <c r="U33" s="22"/>
      <c r="V33" s="22"/>
      <c r="W33" s="22">
        <v>62750</v>
      </c>
    </row>
  </sheetData>
  <mergeCells count="30">
    <mergeCell ref="A2:W2"/>
    <mergeCell ref="A3:G3"/>
    <mergeCell ref="H4:W4"/>
    <mergeCell ref="I5:M5"/>
    <mergeCell ref="N5:P5"/>
    <mergeCell ref="R5:W5"/>
    <mergeCell ref="A33:G3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3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15"/>
  <sheetViews>
    <sheetView showZeros="0" workbookViewId="0">
      <selection activeCell="B7" sqref="B7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5:23">
      <c r="E1" s="1"/>
      <c r="F1" s="1"/>
      <c r="G1" s="1"/>
      <c r="H1" s="1"/>
      <c r="U1" s="108"/>
      <c r="W1" s="52" t="s">
        <v>193</v>
      </c>
    </row>
    <row r="2" ht="27.75" customHeight="1" spans="1:23">
      <c r="A2" s="27" t="s">
        <v>194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"单位名称："&amp;"云南省调水中心"</f>
        <v>单位名称：云南省调水中心</v>
      </c>
      <c r="B3" s="103" t="str">
        <f t="shared" si="0"/>
        <v>单位名称：云南省调水中心</v>
      </c>
      <c r="C3" s="103"/>
      <c r="D3" s="103"/>
      <c r="E3" s="103"/>
      <c r="F3" s="103"/>
      <c r="G3" s="103"/>
      <c r="H3" s="103"/>
      <c r="I3" s="103"/>
      <c r="J3" s="6"/>
      <c r="K3" s="6"/>
      <c r="L3" s="6"/>
      <c r="M3" s="6"/>
      <c r="N3" s="6"/>
      <c r="O3" s="6"/>
      <c r="P3" s="6"/>
      <c r="Q3" s="6"/>
      <c r="U3" s="108"/>
      <c r="W3" s="99" t="s">
        <v>120</v>
      </c>
    </row>
    <row r="4" ht="21.75" customHeight="1" spans="1:23">
      <c r="A4" s="8" t="s">
        <v>195</v>
      </c>
      <c r="B4" s="8" t="s">
        <v>130</v>
      </c>
      <c r="C4" s="8" t="s">
        <v>131</v>
      </c>
      <c r="D4" s="8" t="s">
        <v>196</v>
      </c>
      <c r="E4" s="9" t="s">
        <v>132</v>
      </c>
      <c r="F4" s="9" t="s">
        <v>133</v>
      </c>
      <c r="G4" s="9" t="s">
        <v>134</v>
      </c>
      <c r="H4" s="9" t="s">
        <v>135</v>
      </c>
      <c r="I4" s="59" t="s">
        <v>31</v>
      </c>
      <c r="J4" s="59" t="s">
        <v>197</v>
      </c>
      <c r="K4" s="59"/>
      <c r="L4" s="59"/>
      <c r="M4" s="59"/>
      <c r="N4" s="105" t="s">
        <v>137</v>
      </c>
      <c r="O4" s="105"/>
      <c r="P4" s="105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59"/>
      <c r="J5" s="44" t="s">
        <v>34</v>
      </c>
      <c r="K5" s="44"/>
      <c r="L5" s="44" t="s">
        <v>35</v>
      </c>
      <c r="M5" s="44" t="s">
        <v>36</v>
      </c>
      <c r="N5" s="106" t="s">
        <v>34</v>
      </c>
      <c r="O5" s="106" t="s">
        <v>35</v>
      </c>
      <c r="P5" s="106" t="s">
        <v>36</v>
      </c>
      <c r="Q5" s="14"/>
      <c r="R5" s="9" t="s">
        <v>33</v>
      </c>
      <c r="S5" s="9" t="s">
        <v>44</v>
      </c>
      <c r="T5" s="9" t="s">
        <v>143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59"/>
      <c r="J6" s="44" t="s">
        <v>33</v>
      </c>
      <c r="K6" s="44" t="s">
        <v>198</v>
      </c>
      <c r="L6" s="44"/>
      <c r="M6" s="44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04"/>
      <c r="C8" s="23" t="s">
        <v>199</v>
      </c>
      <c r="D8" s="23"/>
      <c r="E8" s="23"/>
      <c r="F8" s="23"/>
      <c r="G8" s="23"/>
      <c r="H8" s="23"/>
      <c r="I8" s="107">
        <v>480000</v>
      </c>
      <c r="J8" s="107">
        <v>480000</v>
      </c>
      <c r="K8" s="107">
        <v>480000</v>
      </c>
      <c r="L8" s="107"/>
      <c r="M8" s="107"/>
      <c r="N8" s="107"/>
      <c r="O8" s="107"/>
      <c r="P8" s="107"/>
      <c r="Q8" s="107"/>
      <c r="R8" s="107"/>
      <c r="S8" s="107"/>
      <c r="T8" s="107"/>
      <c r="U8" s="87"/>
      <c r="V8" s="107"/>
      <c r="W8" s="107"/>
    </row>
    <row r="9" ht="32.9" customHeight="1" spans="1:23">
      <c r="A9" s="23" t="s">
        <v>200</v>
      </c>
      <c r="B9" s="104" t="s">
        <v>201</v>
      </c>
      <c r="C9" s="23" t="s">
        <v>199</v>
      </c>
      <c r="D9" s="23" t="s">
        <v>46</v>
      </c>
      <c r="E9" s="23" t="s">
        <v>87</v>
      </c>
      <c r="F9" s="23" t="s">
        <v>88</v>
      </c>
      <c r="G9" s="23" t="s">
        <v>202</v>
      </c>
      <c r="H9" s="23" t="s">
        <v>203</v>
      </c>
      <c r="I9" s="107">
        <v>480000</v>
      </c>
      <c r="J9" s="107">
        <v>480000</v>
      </c>
      <c r="K9" s="107">
        <v>480000</v>
      </c>
      <c r="L9" s="107"/>
      <c r="M9" s="107"/>
      <c r="N9" s="107"/>
      <c r="O9" s="107"/>
      <c r="P9" s="107"/>
      <c r="Q9" s="107"/>
      <c r="R9" s="107"/>
      <c r="S9" s="107"/>
      <c r="T9" s="107"/>
      <c r="U9" s="87"/>
      <c r="V9" s="107"/>
      <c r="W9" s="107"/>
    </row>
    <row r="10" ht="32.9" customHeight="1" spans="1:23">
      <c r="A10" s="23"/>
      <c r="B10" s="23"/>
      <c r="C10" s="23" t="s">
        <v>204</v>
      </c>
      <c r="D10" s="23"/>
      <c r="E10" s="23"/>
      <c r="F10" s="23"/>
      <c r="G10" s="23"/>
      <c r="H10" s="23"/>
      <c r="I10" s="107">
        <v>760000</v>
      </c>
      <c r="J10" s="107">
        <v>760000</v>
      </c>
      <c r="K10" s="107">
        <v>760000</v>
      </c>
      <c r="L10" s="107"/>
      <c r="M10" s="107"/>
      <c r="N10" s="107"/>
      <c r="O10" s="107"/>
      <c r="P10" s="107"/>
      <c r="Q10" s="107"/>
      <c r="R10" s="107"/>
      <c r="S10" s="107"/>
      <c r="T10" s="107"/>
      <c r="U10" s="87"/>
      <c r="V10" s="107"/>
      <c r="W10" s="107"/>
    </row>
    <row r="11" ht="32.9" customHeight="1" spans="1:23">
      <c r="A11" s="23" t="s">
        <v>205</v>
      </c>
      <c r="B11" s="104" t="s">
        <v>206</v>
      </c>
      <c r="C11" s="23" t="s">
        <v>204</v>
      </c>
      <c r="D11" s="23" t="s">
        <v>46</v>
      </c>
      <c r="E11" s="23" t="s">
        <v>85</v>
      </c>
      <c r="F11" s="23" t="s">
        <v>86</v>
      </c>
      <c r="G11" s="23" t="s">
        <v>177</v>
      </c>
      <c r="H11" s="23" t="s">
        <v>178</v>
      </c>
      <c r="I11" s="107">
        <v>7942</v>
      </c>
      <c r="J11" s="107">
        <v>7942</v>
      </c>
      <c r="K11" s="107">
        <v>7942</v>
      </c>
      <c r="L11" s="107"/>
      <c r="M11" s="107"/>
      <c r="N11" s="107"/>
      <c r="O11" s="107"/>
      <c r="P11" s="107"/>
      <c r="Q11" s="107"/>
      <c r="R11" s="107"/>
      <c r="S11" s="107"/>
      <c r="T11" s="107"/>
      <c r="U11" s="87"/>
      <c r="V11" s="107"/>
      <c r="W11" s="107"/>
    </row>
    <row r="12" ht="32.9" customHeight="1" spans="1:23">
      <c r="A12" s="23" t="s">
        <v>205</v>
      </c>
      <c r="B12" s="104" t="s">
        <v>206</v>
      </c>
      <c r="C12" s="23" t="s">
        <v>204</v>
      </c>
      <c r="D12" s="23" t="s">
        <v>46</v>
      </c>
      <c r="E12" s="23" t="s">
        <v>85</v>
      </c>
      <c r="F12" s="23" t="s">
        <v>86</v>
      </c>
      <c r="G12" s="23" t="s">
        <v>183</v>
      </c>
      <c r="H12" s="23" t="s">
        <v>184</v>
      </c>
      <c r="I12" s="107">
        <v>33858</v>
      </c>
      <c r="J12" s="107">
        <v>33858</v>
      </c>
      <c r="K12" s="107">
        <v>33858</v>
      </c>
      <c r="L12" s="107"/>
      <c r="M12" s="107"/>
      <c r="N12" s="107"/>
      <c r="O12" s="107"/>
      <c r="P12" s="107"/>
      <c r="Q12" s="107"/>
      <c r="R12" s="107"/>
      <c r="S12" s="107"/>
      <c r="T12" s="107"/>
      <c r="U12" s="87"/>
      <c r="V12" s="107"/>
      <c r="W12" s="107"/>
    </row>
    <row r="13" ht="32.9" customHeight="1" spans="1:23">
      <c r="A13" s="23" t="s">
        <v>205</v>
      </c>
      <c r="B13" s="104" t="s">
        <v>206</v>
      </c>
      <c r="C13" s="23" t="s">
        <v>204</v>
      </c>
      <c r="D13" s="23" t="s">
        <v>46</v>
      </c>
      <c r="E13" s="23" t="s">
        <v>85</v>
      </c>
      <c r="F13" s="23" t="s">
        <v>86</v>
      </c>
      <c r="G13" s="23" t="s">
        <v>185</v>
      </c>
      <c r="H13" s="23" t="s">
        <v>186</v>
      </c>
      <c r="I13" s="107">
        <v>183600</v>
      </c>
      <c r="J13" s="107">
        <v>183600</v>
      </c>
      <c r="K13" s="107">
        <v>183600</v>
      </c>
      <c r="L13" s="107"/>
      <c r="M13" s="107"/>
      <c r="N13" s="107"/>
      <c r="O13" s="107"/>
      <c r="P13" s="107"/>
      <c r="Q13" s="107"/>
      <c r="R13" s="107"/>
      <c r="S13" s="107"/>
      <c r="T13" s="107"/>
      <c r="U13" s="87"/>
      <c r="V13" s="107"/>
      <c r="W13" s="107"/>
    </row>
    <row r="14" ht="32.9" customHeight="1" spans="1:23">
      <c r="A14" s="23" t="s">
        <v>205</v>
      </c>
      <c r="B14" s="104" t="s">
        <v>206</v>
      </c>
      <c r="C14" s="23" t="s">
        <v>204</v>
      </c>
      <c r="D14" s="23" t="s">
        <v>46</v>
      </c>
      <c r="E14" s="23" t="s">
        <v>85</v>
      </c>
      <c r="F14" s="23" t="s">
        <v>86</v>
      </c>
      <c r="G14" s="23" t="s">
        <v>207</v>
      </c>
      <c r="H14" s="23" t="s">
        <v>208</v>
      </c>
      <c r="I14" s="107">
        <v>534600</v>
      </c>
      <c r="J14" s="107">
        <v>534600</v>
      </c>
      <c r="K14" s="107">
        <v>534600</v>
      </c>
      <c r="L14" s="107"/>
      <c r="M14" s="107"/>
      <c r="N14" s="107"/>
      <c r="O14" s="107"/>
      <c r="P14" s="107"/>
      <c r="Q14" s="107"/>
      <c r="R14" s="107"/>
      <c r="S14" s="107"/>
      <c r="T14" s="107"/>
      <c r="U14" s="87"/>
      <c r="V14" s="107"/>
      <c r="W14" s="107"/>
    </row>
    <row r="15" ht="18.75" customHeight="1" spans="1:23">
      <c r="A15" s="30" t="s">
        <v>95</v>
      </c>
      <c r="B15" s="31"/>
      <c r="C15" s="31"/>
      <c r="D15" s="31"/>
      <c r="E15" s="31"/>
      <c r="F15" s="31"/>
      <c r="G15" s="31"/>
      <c r="H15" s="32"/>
      <c r="I15" s="107">
        <v>1240000</v>
      </c>
      <c r="J15" s="107">
        <v>1240000</v>
      </c>
      <c r="K15" s="107">
        <v>1240000</v>
      </c>
      <c r="L15" s="107"/>
      <c r="M15" s="107"/>
      <c r="N15" s="107"/>
      <c r="O15" s="107"/>
      <c r="P15" s="107"/>
      <c r="Q15" s="107"/>
      <c r="R15" s="107"/>
      <c r="S15" s="107"/>
      <c r="T15" s="107"/>
      <c r="U15" s="87"/>
      <c r="V15" s="107"/>
      <c r="W15" s="107"/>
    </row>
  </sheetData>
  <mergeCells count="28">
    <mergeCell ref="A2:W2"/>
    <mergeCell ref="A3:I3"/>
    <mergeCell ref="J4:M4"/>
    <mergeCell ref="N4:P4"/>
    <mergeCell ref="R4:W4"/>
    <mergeCell ref="J5:K5"/>
    <mergeCell ref="A15:H1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3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15"/>
  <sheetViews>
    <sheetView showZeros="0" tabSelected="1" workbookViewId="0">
      <selection activeCell="C8" sqref="C8"/>
    </sheetView>
  </sheetViews>
  <sheetFormatPr defaultColWidth="9.14166666666667" defaultRowHeight="12" customHeight="1"/>
  <cols>
    <col min="1" max="1" width="34.2833333333333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27.45" customWidth="1"/>
  </cols>
  <sheetData>
    <row r="1" customHeight="1" spans="10:10">
      <c r="J1" s="51" t="s">
        <v>209</v>
      </c>
    </row>
    <row r="2" ht="28.5" customHeight="1" spans="1:10">
      <c r="A2" s="42" t="s">
        <v>210</v>
      </c>
      <c r="B2" s="27"/>
      <c r="C2" s="27"/>
      <c r="D2" s="27"/>
      <c r="E2" s="27"/>
      <c r="F2" s="43"/>
      <c r="G2" s="27"/>
      <c r="H2" s="43"/>
      <c r="I2" s="43"/>
      <c r="J2" s="27"/>
    </row>
    <row r="3" ht="15" customHeight="1" spans="1:1">
      <c r="A3" s="4" t="str">
        <f>"单位名称："&amp;"云南省调水中心"</f>
        <v>单位名称：云南省调水中心</v>
      </c>
    </row>
    <row r="4" ht="14.25" customHeight="1" spans="1:10">
      <c r="A4" s="44" t="s">
        <v>211</v>
      </c>
      <c r="B4" s="44" t="s">
        <v>212</v>
      </c>
      <c r="C4" s="44" t="s">
        <v>213</v>
      </c>
      <c r="D4" s="44" t="s">
        <v>214</v>
      </c>
      <c r="E4" s="44" t="s">
        <v>215</v>
      </c>
      <c r="F4" s="45" t="s">
        <v>216</v>
      </c>
      <c r="G4" s="44" t="s">
        <v>217</v>
      </c>
      <c r="H4" s="45" t="s">
        <v>218</v>
      </c>
      <c r="I4" s="45" t="s">
        <v>219</v>
      </c>
      <c r="J4" s="44" t="s">
        <v>220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15" customHeight="1" spans="1:10">
      <c r="A6" s="46" t="s">
        <v>46</v>
      </c>
      <c r="B6" s="47"/>
      <c r="C6" s="47"/>
      <c r="D6" s="47"/>
      <c r="E6" s="48"/>
      <c r="F6" s="49"/>
      <c r="G6" s="48"/>
      <c r="H6" s="49"/>
      <c r="I6" s="49"/>
      <c r="J6" s="48"/>
    </row>
    <row r="7" ht="33.75" customHeight="1" spans="1:10">
      <c r="A7" s="102" t="s">
        <v>199</v>
      </c>
      <c r="B7" s="50" t="s">
        <v>221</v>
      </c>
      <c r="C7" s="50" t="s">
        <v>222</v>
      </c>
      <c r="D7" s="50" t="s">
        <v>223</v>
      </c>
      <c r="E7" s="46" t="s">
        <v>224</v>
      </c>
      <c r="F7" s="50" t="s">
        <v>225</v>
      </c>
      <c r="G7" s="46" t="s">
        <v>226</v>
      </c>
      <c r="H7" s="50" t="s">
        <v>227</v>
      </c>
      <c r="I7" s="50" t="s">
        <v>228</v>
      </c>
      <c r="J7" s="46" t="s">
        <v>229</v>
      </c>
    </row>
    <row r="8" ht="33.75" customHeight="1" spans="1:10">
      <c r="A8" s="102" t="s">
        <v>199</v>
      </c>
      <c r="B8" s="50" t="s">
        <v>221</v>
      </c>
      <c r="C8" s="50" t="s">
        <v>230</v>
      </c>
      <c r="D8" s="50" t="s">
        <v>231</v>
      </c>
      <c r="E8" s="46" t="s">
        <v>232</v>
      </c>
      <c r="F8" s="50" t="s">
        <v>225</v>
      </c>
      <c r="G8" s="46" t="s">
        <v>233</v>
      </c>
      <c r="H8" s="50"/>
      <c r="I8" s="50" t="s">
        <v>234</v>
      </c>
      <c r="J8" s="46" t="s">
        <v>235</v>
      </c>
    </row>
    <row r="9" ht="35" customHeight="1" spans="1:10">
      <c r="A9" s="102" t="s">
        <v>199</v>
      </c>
      <c r="B9" s="50" t="s">
        <v>221</v>
      </c>
      <c r="C9" s="50" t="s">
        <v>236</v>
      </c>
      <c r="D9" s="50" t="s">
        <v>237</v>
      </c>
      <c r="E9" s="46" t="s">
        <v>238</v>
      </c>
      <c r="F9" s="50" t="s">
        <v>239</v>
      </c>
      <c r="G9" s="46" t="s">
        <v>240</v>
      </c>
      <c r="H9" s="50" t="s">
        <v>241</v>
      </c>
      <c r="I9" s="50" t="s">
        <v>228</v>
      </c>
      <c r="J9" s="46" t="s">
        <v>242</v>
      </c>
    </row>
    <row r="10" ht="64" customHeight="1" spans="1:10">
      <c r="A10" s="102" t="s">
        <v>204</v>
      </c>
      <c r="B10" s="50" t="s">
        <v>243</v>
      </c>
      <c r="C10" s="50" t="s">
        <v>222</v>
      </c>
      <c r="D10" s="50" t="s">
        <v>223</v>
      </c>
      <c r="E10" s="46" t="s">
        <v>244</v>
      </c>
      <c r="F10" s="50" t="s">
        <v>225</v>
      </c>
      <c r="G10" s="46" t="s">
        <v>245</v>
      </c>
      <c r="H10" s="50" t="s">
        <v>246</v>
      </c>
      <c r="I10" s="50" t="s">
        <v>228</v>
      </c>
      <c r="J10" s="46" t="s">
        <v>247</v>
      </c>
    </row>
    <row r="11" ht="33.75" customHeight="1" spans="1:10">
      <c r="A11" s="102" t="s">
        <v>204</v>
      </c>
      <c r="B11" s="50" t="s">
        <v>243</v>
      </c>
      <c r="C11" s="50" t="s">
        <v>222</v>
      </c>
      <c r="D11" s="50" t="s">
        <v>223</v>
      </c>
      <c r="E11" s="46" t="s">
        <v>248</v>
      </c>
      <c r="F11" s="50" t="s">
        <v>225</v>
      </c>
      <c r="G11" s="46" t="s">
        <v>249</v>
      </c>
      <c r="H11" s="50" t="s">
        <v>250</v>
      </c>
      <c r="I11" s="50" t="s">
        <v>228</v>
      </c>
      <c r="J11" s="46" t="s">
        <v>251</v>
      </c>
    </row>
    <row r="12" ht="33.75" customHeight="1" spans="1:10">
      <c r="A12" s="102" t="s">
        <v>204</v>
      </c>
      <c r="B12" s="50" t="s">
        <v>243</v>
      </c>
      <c r="C12" s="50" t="s">
        <v>222</v>
      </c>
      <c r="D12" s="50" t="s">
        <v>223</v>
      </c>
      <c r="E12" s="46" t="s">
        <v>252</v>
      </c>
      <c r="F12" s="50" t="s">
        <v>239</v>
      </c>
      <c r="G12" s="46" t="s">
        <v>253</v>
      </c>
      <c r="H12" s="50" t="s">
        <v>241</v>
      </c>
      <c r="I12" s="50" t="s">
        <v>228</v>
      </c>
      <c r="J12" s="46" t="s">
        <v>254</v>
      </c>
    </row>
    <row r="13" ht="48" customHeight="1" spans="1:10">
      <c r="A13" s="102" t="s">
        <v>204</v>
      </c>
      <c r="B13" s="50" t="s">
        <v>243</v>
      </c>
      <c r="C13" s="50" t="s">
        <v>222</v>
      </c>
      <c r="D13" s="50" t="s">
        <v>223</v>
      </c>
      <c r="E13" s="46" t="s">
        <v>255</v>
      </c>
      <c r="F13" s="50" t="s">
        <v>225</v>
      </c>
      <c r="G13" s="46" t="s">
        <v>245</v>
      </c>
      <c r="H13" s="50" t="s">
        <v>246</v>
      </c>
      <c r="I13" s="50" t="s">
        <v>228</v>
      </c>
      <c r="J13" s="46" t="s">
        <v>256</v>
      </c>
    </row>
    <row r="14" ht="33.75" customHeight="1" spans="1:10">
      <c r="A14" s="102" t="s">
        <v>204</v>
      </c>
      <c r="B14" s="50" t="s">
        <v>243</v>
      </c>
      <c r="C14" s="50" t="s">
        <v>230</v>
      </c>
      <c r="D14" s="50" t="s">
        <v>231</v>
      </c>
      <c r="E14" s="46" t="s">
        <v>257</v>
      </c>
      <c r="F14" s="50" t="s">
        <v>239</v>
      </c>
      <c r="G14" s="46" t="s">
        <v>258</v>
      </c>
      <c r="H14" s="50" t="s">
        <v>241</v>
      </c>
      <c r="I14" s="50" t="s">
        <v>228</v>
      </c>
      <c r="J14" s="46" t="s">
        <v>259</v>
      </c>
    </row>
    <row r="15" ht="33.75" customHeight="1" spans="1:10">
      <c r="A15" s="102" t="s">
        <v>204</v>
      </c>
      <c r="B15" s="50" t="s">
        <v>243</v>
      </c>
      <c r="C15" s="50" t="s">
        <v>236</v>
      </c>
      <c r="D15" s="50" t="s">
        <v>237</v>
      </c>
      <c r="E15" s="46" t="s">
        <v>260</v>
      </c>
      <c r="F15" s="50" t="s">
        <v>239</v>
      </c>
      <c r="G15" s="46" t="s">
        <v>240</v>
      </c>
      <c r="H15" s="50" t="s">
        <v>241</v>
      </c>
      <c r="I15" s="50" t="s">
        <v>228</v>
      </c>
      <c r="J15" s="46" t="s">
        <v>237</v>
      </c>
    </row>
  </sheetData>
  <mergeCells count="6">
    <mergeCell ref="A2:J2"/>
    <mergeCell ref="A3:H3"/>
    <mergeCell ref="A7:A9"/>
    <mergeCell ref="A10:A15"/>
    <mergeCell ref="B7:B9"/>
    <mergeCell ref="B10:B15"/>
  </mergeCells>
  <pageMargins left="0.75" right="0.75" top="1" bottom="1" header="0.5" footer="0.5"/>
  <pageSetup paperSize="9" scale="6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workbookViewId="0">
      <selection activeCell="A9" sqref="A9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6:6">
      <c r="F1" s="52" t="s">
        <v>261</v>
      </c>
    </row>
    <row r="2" ht="28.5" customHeight="1" spans="1:6">
      <c r="A2" s="27" t="s">
        <v>262</v>
      </c>
      <c r="B2" s="27"/>
      <c r="C2" s="27"/>
      <c r="D2" s="27"/>
      <c r="E2" s="27"/>
      <c r="F2" s="27"/>
    </row>
    <row r="3" ht="15" customHeight="1" spans="1:6">
      <c r="A3" s="97" t="str">
        <f>"单位名称："&amp;"云南省调水中心"</f>
        <v>单位名称：云南省调水中心</v>
      </c>
      <c r="B3" s="98"/>
      <c r="C3" s="98"/>
      <c r="D3" s="55"/>
      <c r="E3" s="55"/>
      <c r="F3" s="99" t="s">
        <v>2</v>
      </c>
    </row>
    <row r="4" ht="18.75" customHeight="1" spans="1:6">
      <c r="A4" s="9" t="s">
        <v>129</v>
      </c>
      <c r="B4" s="9" t="s">
        <v>49</v>
      </c>
      <c r="C4" s="9" t="s">
        <v>50</v>
      </c>
      <c r="D4" s="15" t="s">
        <v>263</v>
      </c>
      <c r="E4" s="59"/>
      <c r="F4" s="59"/>
    </row>
    <row r="5" ht="30" customHeight="1" spans="1:6">
      <c r="A5" s="18"/>
      <c r="B5" s="18"/>
      <c r="C5" s="18"/>
      <c r="D5" s="15" t="s">
        <v>31</v>
      </c>
      <c r="E5" s="59" t="s">
        <v>58</v>
      </c>
      <c r="F5" s="59" t="s">
        <v>59</v>
      </c>
    </row>
    <row r="6" ht="16.5" customHeight="1" spans="1:6">
      <c r="A6" s="59">
        <v>1</v>
      </c>
      <c r="B6" s="59">
        <v>2</v>
      </c>
      <c r="C6" s="59">
        <v>3</v>
      </c>
      <c r="D6" s="59">
        <v>4</v>
      </c>
      <c r="E6" s="59">
        <v>5</v>
      </c>
      <c r="F6" s="59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0" t="s">
        <v>95</v>
      </c>
      <c r="B8" s="101"/>
      <c r="C8" s="101" t="s">
        <v>95</v>
      </c>
      <c r="D8" s="22"/>
      <c r="E8" s="22"/>
      <c r="F8" s="22"/>
    </row>
    <row r="9" customHeight="1" spans="1:1">
      <c r="A9" t="s">
        <v>264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pageSetup paperSize="9" scale="6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0"/>
  <sheetViews>
    <sheetView showZeros="0" workbookViewId="0">
      <selection activeCell="B7" sqref="B7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5:17">
      <c r="O1" s="51"/>
      <c r="P1" s="51"/>
      <c r="Q1" s="95" t="s">
        <v>265</v>
      </c>
    </row>
    <row r="2" ht="27.75" customHeight="1" spans="1:17">
      <c r="A2" s="53" t="s">
        <v>266</v>
      </c>
      <c r="B2" s="27"/>
      <c r="C2" s="27"/>
      <c r="D2" s="27"/>
      <c r="E2" s="27"/>
      <c r="F2" s="27"/>
      <c r="G2" s="27"/>
      <c r="H2" s="27"/>
      <c r="I2" s="27"/>
      <c r="J2" s="27"/>
      <c r="K2" s="43"/>
      <c r="L2" s="27"/>
      <c r="M2" s="27"/>
      <c r="N2" s="27"/>
      <c r="O2" s="43"/>
      <c r="P2" s="43"/>
      <c r="Q2" s="27"/>
    </row>
    <row r="3" ht="18.75" customHeight="1" spans="1:17">
      <c r="A3" s="88" t="str">
        <f>"单位名称："&amp;"云南省调水中心"</f>
        <v>单位名称：云南省调水中心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6" t="s">
        <v>120</v>
      </c>
    </row>
    <row r="4" ht="15.75" customHeight="1" spans="1:17">
      <c r="A4" s="9" t="s">
        <v>267</v>
      </c>
      <c r="B4" s="64" t="s">
        <v>268</v>
      </c>
      <c r="C4" s="64" t="s">
        <v>269</v>
      </c>
      <c r="D4" s="64" t="s">
        <v>270</v>
      </c>
      <c r="E4" s="64" t="s">
        <v>271</v>
      </c>
      <c r="F4" s="64" t="s">
        <v>272</v>
      </c>
      <c r="G4" s="65" t="s">
        <v>136</v>
      </c>
      <c r="H4" s="65"/>
      <c r="I4" s="65"/>
      <c r="J4" s="65"/>
      <c r="K4" s="66"/>
      <c r="L4" s="65"/>
      <c r="M4" s="65"/>
      <c r="N4" s="65"/>
      <c r="O4" s="81"/>
      <c r="P4" s="66"/>
      <c r="Q4" s="82"/>
    </row>
    <row r="5" ht="17.25" customHeight="1" spans="1:17">
      <c r="A5" s="14"/>
      <c r="B5" s="67"/>
      <c r="C5" s="67"/>
      <c r="D5" s="67"/>
      <c r="E5" s="67"/>
      <c r="F5" s="67"/>
      <c r="G5" s="67" t="s">
        <v>31</v>
      </c>
      <c r="H5" s="67" t="s">
        <v>34</v>
      </c>
      <c r="I5" s="67" t="s">
        <v>273</v>
      </c>
      <c r="J5" s="67" t="s">
        <v>274</v>
      </c>
      <c r="K5" s="68" t="s">
        <v>275</v>
      </c>
      <c r="L5" s="83" t="s">
        <v>276</v>
      </c>
      <c r="M5" s="83"/>
      <c r="N5" s="83"/>
      <c r="O5" s="84"/>
      <c r="P5" s="85"/>
      <c r="Q5" s="69"/>
    </row>
    <row r="6" ht="54" customHeight="1" spans="1:17">
      <c r="A6" s="17"/>
      <c r="B6" s="69"/>
      <c r="C6" s="69"/>
      <c r="D6" s="69"/>
      <c r="E6" s="69"/>
      <c r="F6" s="69"/>
      <c r="G6" s="69"/>
      <c r="H6" s="69" t="s">
        <v>33</v>
      </c>
      <c r="I6" s="69"/>
      <c r="J6" s="69"/>
      <c r="K6" s="70"/>
      <c r="L6" s="69" t="s">
        <v>33</v>
      </c>
      <c r="M6" s="69" t="s">
        <v>44</v>
      </c>
      <c r="N6" s="69" t="s">
        <v>143</v>
      </c>
      <c r="O6" s="86" t="s">
        <v>40</v>
      </c>
      <c r="P6" s="70" t="s">
        <v>41</v>
      </c>
      <c r="Q6" s="69" t="s">
        <v>42</v>
      </c>
    </row>
    <row r="7" ht="15" customHeight="1" spans="1:17">
      <c r="A7" s="18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90">
        <v>7</v>
      </c>
      <c r="H7" s="90">
        <v>8</v>
      </c>
      <c r="I7" s="90">
        <v>9</v>
      </c>
      <c r="J7" s="90">
        <v>10</v>
      </c>
      <c r="K7" s="90">
        <v>11</v>
      </c>
      <c r="L7" s="90">
        <v>12</v>
      </c>
      <c r="M7" s="90">
        <v>13</v>
      </c>
      <c r="N7" s="90">
        <v>14</v>
      </c>
      <c r="O7" s="90">
        <v>15</v>
      </c>
      <c r="P7" s="90">
        <v>16</v>
      </c>
      <c r="Q7" s="90">
        <v>17</v>
      </c>
    </row>
    <row r="8" ht="21" customHeight="1" spans="1:17">
      <c r="A8" s="71" t="s">
        <v>46</v>
      </c>
      <c r="B8" s="72"/>
      <c r="C8" s="72"/>
      <c r="D8" s="72"/>
      <c r="E8" s="91"/>
      <c r="F8" s="22">
        <v>8250</v>
      </c>
      <c r="G8" s="22">
        <v>8250</v>
      </c>
      <c r="H8" s="22">
        <v>8250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2" t="s">
        <v>172</v>
      </c>
      <c r="B9" s="72" t="s">
        <v>277</v>
      </c>
      <c r="C9" s="72" t="s">
        <v>278</v>
      </c>
      <c r="D9" s="93" t="s">
        <v>279</v>
      </c>
      <c r="E9" s="94">
        <v>50</v>
      </c>
      <c r="F9" s="22">
        <v>8250</v>
      </c>
      <c r="G9" s="22">
        <v>8250</v>
      </c>
      <c r="H9" s="22">
        <v>8250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74" t="s">
        <v>95</v>
      </c>
      <c r="B10" s="75"/>
      <c r="C10" s="75"/>
      <c r="D10" s="75"/>
      <c r="E10" s="91"/>
      <c r="F10" s="22">
        <v>8250</v>
      </c>
      <c r="G10" s="22">
        <v>8250</v>
      </c>
      <c r="H10" s="22">
        <v>8250</v>
      </c>
      <c r="I10" s="22"/>
      <c r="J10" s="22"/>
      <c r="K10" s="22"/>
      <c r="L10" s="22"/>
      <c r="M10" s="22"/>
      <c r="N10" s="22"/>
      <c r="O10" s="22"/>
      <c r="P10" s="22"/>
      <c r="Q10" s="22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4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workbookViewId="0">
      <selection activeCell="B16" sqref="B16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7"/>
      <c r="B1" s="57"/>
      <c r="C1" s="57"/>
      <c r="D1" s="57"/>
      <c r="E1" s="57"/>
      <c r="F1" s="57"/>
      <c r="G1" s="57"/>
      <c r="H1" s="61"/>
      <c r="I1" s="57"/>
      <c r="J1" s="57"/>
      <c r="K1" s="57"/>
      <c r="L1" s="51"/>
      <c r="M1" s="77"/>
      <c r="N1" s="78" t="s">
        <v>280</v>
      </c>
    </row>
    <row r="2" ht="27.75" customHeight="1" spans="1:14">
      <c r="A2" s="53" t="s">
        <v>281</v>
      </c>
      <c r="B2" s="62"/>
      <c r="C2" s="62"/>
      <c r="D2" s="62"/>
      <c r="E2" s="62"/>
      <c r="F2" s="62"/>
      <c r="G2" s="62"/>
      <c r="H2" s="63"/>
      <c r="I2" s="62"/>
      <c r="J2" s="62"/>
      <c r="K2" s="62"/>
      <c r="L2" s="43"/>
      <c r="M2" s="63"/>
      <c r="N2" s="62"/>
    </row>
    <row r="3" ht="18.75" customHeight="1" spans="1:14">
      <c r="A3" s="54" t="str">
        <f>"单位名称："&amp;"云南省调水中心"</f>
        <v>单位名称：云南省调水中心</v>
      </c>
      <c r="B3" s="55"/>
      <c r="C3" s="55"/>
      <c r="D3" s="55"/>
      <c r="E3" s="55"/>
      <c r="F3" s="55"/>
      <c r="G3" s="55"/>
      <c r="H3" s="61"/>
      <c r="I3" s="57"/>
      <c r="J3" s="57"/>
      <c r="K3" s="57"/>
      <c r="L3" s="60"/>
      <c r="M3" s="79"/>
      <c r="N3" s="80" t="s">
        <v>120</v>
      </c>
    </row>
    <row r="4" ht="15.75" customHeight="1" spans="1:14">
      <c r="A4" s="9" t="s">
        <v>267</v>
      </c>
      <c r="B4" s="64" t="s">
        <v>282</v>
      </c>
      <c r="C4" s="64" t="s">
        <v>283</v>
      </c>
      <c r="D4" s="65" t="s">
        <v>136</v>
      </c>
      <c r="E4" s="65"/>
      <c r="F4" s="65"/>
      <c r="G4" s="65"/>
      <c r="H4" s="66"/>
      <c r="I4" s="65"/>
      <c r="J4" s="65"/>
      <c r="K4" s="65"/>
      <c r="L4" s="81"/>
      <c r="M4" s="66"/>
      <c r="N4" s="82"/>
    </row>
    <row r="5" ht="17.25" customHeight="1" spans="1:14">
      <c r="A5" s="14"/>
      <c r="B5" s="67"/>
      <c r="C5" s="67"/>
      <c r="D5" s="67" t="s">
        <v>31</v>
      </c>
      <c r="E5" s="67" t="s">
        <v>34</v>
      </c>
      <c r="F5" s="67" t="s">
        <v>273</v>
      </c>
      <c r="G5" s="67" t="s">
        <v>274</v>
      </c>
      <c r="H5" s="68" t="s">
        <v>275</v>
      </c>
      <c r="I5" s="83" t="s">
        <v>276</v>
      </c>
      <c r="J5" s="83"/>
      <c r="K5" s="83"/>
      <c r="L5" s="84"/>
      <c r="M5" s="85"/>
      <c r="N5" s="69"/>
    </row>
    <row r="6" ht="54" customHeight="1" spans="1:14">
      <c r="A6" s="17"/>
      <c r="B6" s="69"/>
      <c r="C6" s="69"/>
      <c r="D6" s="69"/>
      <c r="E6" s="69"/>
      <c r="F6" s="69"/>
      <c r="G6" s="69"/>
      <c r="H6" s="70"/>
      <c r="I6" s="69" t="s">
        <v>33</v>
      </c>
      <c r="J6" s="69" t="s">
        <v>44</v>
      </c>
      <c r="K6" s="69" t="s">
        <v>143</v>
      </c>
      <c r="L6" s="86" t="s">
        <v>40</v>
      </c>
      <c r="M6" s="70" t="s">
        <v>41</v>
      </c>
      <c r="N6" s="69" t="s">
        <v>42</v>
      </c>
    </row>
    <row r="7" ht="15" customHeight="1" spans="1:14">
      <c r="A7" s="17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1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7"/>
      <c r="M8" s="73"/>
      <c r="N8" s="73"/>
    </row>
    <row r="9" ht="21" customHeight="1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7"/>
      <c r="M9" s="73"/>
      <c r="N9" s="73"/>
    </row>
    <row r="10" ht="21" customHeight="1" spans="1:14">
      <c r="A10" s="74" t="s">
        <v>95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7"/>
      <c r="M10" s="73"/>
      <c r="N10" s="73"/>
    </row>
    <row r="11" customHeight="1" spans="1:1">
      <c r="A11" t="s">
        <v>284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5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9"/>
  <sheetViews>
    <sheetView showZeros="0" workbookViewId="0">
      <selection activeCell="D14" sqref="D14"/>
    </sheetView>
  </sheetViews>
  <sheetFormatPr defaultColWidth="9.14166666666667" defaultRowHeight="14.25" customHeight="1"/>
  <cols>
    <col min="1" max="1" width="42.0333333333333" customWidth="1"/>
    <col min="2" max="15" width="17.175" customWidth="1"/>
    <col min="16" max="23" width="17.0333333333333" customWidth="1"/>
  </cols>
  <sheetData>
    <row r="1" ht="13.5" customHeight="1" spans="4:23">
      <c r="D1" s="52"/>
      <c r="W1" s="51" t="s">
        <v>285</v>
      </c>
    </row>
    <row r="2" ht="27.75" customHeight="1" spans="1:23">
      <c r="A2" s="53" t="s">
        <v>286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8" customHeight="1" spans="1:23">
      <c r="A3" s="54" t="str">
        <f>"单位名称："&amp;"云南省调水中心"</f>
        <v>单位名称：云南省调水中心</v>
      </c>
      <c r="B3" s="55"/>
      <c r="C3" s="55"/>
      <c r="D3" s="56"/>
      <c r="E3" s="57"/>
      <c r="F3" s="57"/>
      <c r="G3" s="57"/>
      <c r="H3" s="57"/>
      <c r="I3" s="57"/>
      <c r="W3" s="60" t="s">
        <v>120</v>
      </c>
    </row>
    <row r="4" ht="19.5" customHeight="1" spans="1:23">
      <c r="A4" s="15" t="s">
        <v>287</v>
      </c>
      <c r="B4" s="10" t="s">
        <v>136</v>
      </c>
      <c r="C4" s="11"/>
      <c r="D4" s="11"/>
      <c r="E4" s="10" t="s">
        <v>288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ht="40.5" customHeight="1" spans="1:23">
      <c r="A5" s="18"/>
      <c r="B5" s="28" t="s">
        <v>31</v>
      </c>
      <c r="C5" s="9" t="s">
        <v>34</v>
      </c>
      <c r="D5" s="58" t="s">
        <v>289</v>
      </c>
      <c r="E5" s="59" t="s">
        <v>290</v>
      </c>
      <c r="F5" s="59" t="s">
        <v>291</v>
      </c>
      <c r="G5" s="59" t="s">
        <v>292</v>
      </c>
      <c r="H5" s="59" t="s">
        <v>293</v>
      </c>
      <c r="I5" s="59" t="s">
        <v>294</v>
      </c>
      <c r="J5" s="59" t="s">
        <v>295</v>
      </c>
      <c r="K5" s="59" t="s">
        <v>296</v>
      </c>
      <c r="L5" s="59" t="s">
        <v>297</v>
      </c>
      <c r="M5" s="59" t="s">
        <v>298</v>
      </c>
      <c r="N5" s="59" t="s">
        <v>299</v>
      </c>
      <c r="O5" s="59" t="s">
        <v>300</v>
      </c>
      <c r="P5" s="59" t="s">
        <v>301</v>
      </c>
      <c r="Q5" s="59" t="s">
        <v>302</v>
      </c>
      <c r="R5" s="59" t="s">
        <v>303</v>
      </c>
      <c r="S5" s="59" t="s">
        <v>304</v>
      </c>
      <c r="T5" s="59" t="s">
        <v>305</v>
      </c>
      <c r="U5" s="59" t="s">
        <v>306</v>
      </c>
      <c r="V5" s="59" t="s">
        <v>307</v>
      </c>
      <c r="W5" s="59" t="s">
        <v>308</v>
      </c>
    </row>
    <row r="6" ht="19.5" customHeight="1" spans="1:23">
      <c r="A6" s="59">
        <v>1</v>
      </c>
      <c r="B6" s="59">
        <v>2</v>
      </c>
      <c r="C6" s="59">
        <v>3</v>
      </c>
      <c r="D6" s="10">
        <v>4</v>
      </c>
      <c r="E6" s="59">
        <v>5</v>
      </c>
      <c r="F6" s="59">
        <v>6</v>
      </c>
      <c r="G6" s="59">
        <v>7</v>
      </c>
      <c r="H6" s="10">
        <v>8</v>
      </c>
      <c r="I6" s="59">
        <v>9</v>
      </c>
      <c r="J6" s="59">
        <v>10</v>
      </c>
      <c r="K6" s="59">
        <v>11</v>
      </c>
      <c r="L6" s="10">
        <v>12</v>
      </c>
      <c r="M6" s="59">
        <v>13</v>
      </c>
      <c r="N6" s="59">
        <v>14</v>
      </c>
      <c r="O6" s="59">
        <v>15</v>
      </c>
      <c r="P6" s="10">
        <v>16</v>
      </c>
      <c r="Q6" s="59">
        <v>17</v>
      </c>
      <c r="R6" s="59">
        <v>18</v>
      </c>
      <c r="S6" s="59">
        <v>19</v>
      </c>
      <c r="T6" s="10">
        <v>20</v>
      </c>
      <c r="U6" s="10">
        <v>21</v>
      </c>
      <c r="V6" s="10">
        <v>22</v>
      </c>
      <c r="W6" s="59">
        <v>23</v>
      </c>
    </row>
    <row r="7" ht="28.4" customHeight="1" spans="1:23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</row>
    <row r="8" ht="29.9" customHeight="1" spans="1:23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customHeight="1" spans="1:1">
      <c r="A9" t="s">
        <v>309</v>
      </c>
    </row>
  </sheetData>
  <mergeCells count="5">
    <mergeCell ref="A2:W2"/>
    <mergeCell ref="A3:I3"/>
    <mergeCell ref="B4:D4"/>
    <mergeCell ref="E4:W4"/>
    <mergeCell ref="A4:A5"/>
  </mergeCells>
  <pageMargins left="0.75" right="0.75" top="1" bottom="1" header="0.5" footer="0.5"/>
  <pageSetup paperSize="9" scale="31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workbookViewId="0">
      <selection activeCell="B22" sqref="B22"/>
    </sheetView>
  </sheetViews>
  <sheetFormatPr defaultColWidth="9.14166666666667" defaultRowHeight="12" customHeight="1" outlineLevelRow="7"/>
  <cols>
    <col min="1" max="1" width="34.283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2.0333333333333" customWidth="1"/>
  </cols>
  <sheetData>
    <row r="1" customHeight="1" spans="10:10">
      <c r="J1" s="51" t="s">
        <v>310</v>
      </c>
    </row>
    <row r="2" ht="28.5" customHeight="1" spans="1:10">
      <c r="A2" s="42" t="s">
        <v>311</v>
      </c>
      <c r="B2" s="27"/>
      <c r="C2" s="27"/>
      <c r="D2" s="27"/>
      <c r="E2" s="27"/>
      <c r="F2" s="43"/>
      <c r="G2" s="27"/>
      <c r="H2" s="43"/>
      <c r="I2" s="43"/>
      <c r="J2" s="27"/>
    </row>
    <row r="3" ht="17.25" customHeight="1" spans="1:1">
      <c r="A3" s="4" t="str">
        <f>"单位名称："&amp;"云南省调水中心"</f>
        <v>单位名称：云南省调水中心</v>
      </c>
    </row>
    <row r="4" ht="44.25" customHeight="1" spans="1:10">
      <c r="A4" s="44" t="s">
        <v>211</v>
      </c>
      <c r="B4" s="44" t="s">
        <v>212</v>
      </c>
      <c r="C4" s="44" t="s">
        <v>213</v>
      </c>
      <c r="D4" s="44" t="s">
        <v>214</v>
      </c>
      <c r="E4" s="44" t="s">
        <v>215</v>
      </c>
      <c r="F4" s="45" t="s">
        <v>216</v>
      </c>
      <c r="G4" s="44" t="s">
        <v>217</v>
      </c>
      <c r="H4" s="45" t="s">
        <v>218</v>
      </c>
      <c r="I4" s="45" t="s">
        <v>219</v>
      </c>
      <c r="J4" s="44" t="s">
        <v>220</v>
      </c>
    </row>
    <row r="5" ht="14.25" customHeight="1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</row>
    <row r="6" ht="42" customHeight="1" spans="1:10">
      <c r="A6" s="46"/>
      <c r="B6" s="47"/>
      <c r="C6" s="47"/>
      <c r="D6" s="47"/>
      <c r="E6" s="48"/>
      <c r="F6" s="49"/>
      <c r="G6" s="48"/>
      <c r="H6" s="49"/>
      <c r="I6" s="49"/>
      <c r="J6" s="48"/>
    </row>
    <row r="7" ht="42" customHeight="1" spans="1:10">
      <c r="A7" s="46"/>
      <c r="B7" s="50"/>
      <c r="C7" s="50"/>
      <c r="D7" s="50"/>
      <c r="E7" s="46"/>
      <c r="F7" s="50"/>
      <c r="G7" s="46"/>
      <c r="H7" s="50"/>
      <c r="I7" s="50"/>
      <c r="J7" s="46"/>
    </row>
    <row r="8" ht="19" customHeight="1" spans="1:1">
      <c r="A8" t="s">
        <v>309</v>
      </c>
    </row>
  </sheetData>
  <mergeCells count="2">
    <mergeCell ref="A2:J2"/>
    <mergeCell ref="A3:H3"/>
  </mergeCells>
  <pageMargins left="0.75" right="0.75" top="1" bottom="1" header="0.5" footer="0.5"/>
  <pageSetup paperSize="9" scale="6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9"/>
  <sheetViews>
    <sheetView showZeros="0" workbookViewId="0">
      <selection activeCell="B29" sqref="B29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312</v>
      </c>
    </row>
    <row r="2" ht="30.65" customHeight="1" spans="1:8">
      <c r="A2" s="36" t="s">
        <v>313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"单位名称："&amp;"云南省调水中心"</f>
        <v>单位名称：云南省调水中心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129</v>
      </c>
      <c r="B4" s="37" t="s">
        <v>314</v>
      </c>
      <c r="C4" s="37" t="s">
        <v>315</v>
      </c>
      <c r="D4" s="37" t="s">
        <v>316</v>
      </c>
      <c r="E4" s="37" t="s">
        <v>317</v>
      </c>
      <c r="F4" s="37" t="s">
        <v>318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271</v>
      </c>
      <c r="G5" s="37" t="s">
        <v>319</v>
      </c>
      <c r="H5" s="37" t="s">
        <v>320</v>
      </c>
    </row>
    <row r="6" ht="18.75" customHeight="1" spans="1:8">
      <c r="A6" s="38" t="s">
        <v>112</v>
      </c>
      <c r="B6" s="38" t="s">
        <v>113</v>
      </c>
      <c r="C6" s="38" t="s">
        <v>114</v>
      </c>
      <c r="D6" s="38" t="s">
        <v>115</v>
      </c>
      <c r="E6" s="38" t="s">
        <v>116</v>
      </c>
      <c r="F6" s="38" t="s">
        <v>117</v>
      </c>
      <c r="G6" s="38" t="s">
        <v>226</v>
      </c>
      <c r="H6" s="38" t="s">
        <v>321</v>
      </c>
    </row>
    <row r="7" ht="29.9" customHeight="1" spans="1:8">
      <c r="A7" s="39"/>
      <c r="B7" s="39"/>
      <c r="C7" s="39"/>
      <c r="D7" s="39"/>
      <c r="E7" s="37"/>
      <c r="F7" s="40"/>
      <c r="G7" s="41"/>
      <c r="H7" s="41"/>
    </row>
    <row r="8" ht="20.15" customHeight="1" spans="1:8">
      <c r="A8" s="37" t="s">
        <v>31</v>
      </c>
      <c r="B8" s="37"/>
      <c r="C8" s="37"/>
      <c r="D8" s="37"/>
      <c r="E8" s="37"/>
      <c r="F8" s="40"/>
      <c r="G8" s="41"/>
      <c r="H8" s="41"/>
    </row>
    <row r="9" customHeight="1" spans="1:1">
      <c r="A9" t="s">
        <v>322</v>
      </c>
    </row>
  </sheetData>
  <mergeCells count="8">
    <mergeCell ref="A2:H2"/>
    <mergeCell ref="F4:H4"/>
    <mergeCell ref="A8:E8"/>
    <mergeCell ref="A4:A5"/>
    <mergeCell ref="B4:B5"/>
    <mergeCell ref="C4:C5"/>
    <mergeCell ref="D4:D5"/>
    <mergeCell ref="E4:E5"/>
  </mergeCells>
  <pageMargins left="0.75" right="0.75" top="1" bottom="1" header="0.5" footer="0.5"/>
  <pageSetup paperSize="9" scale="65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workbookViewId="0">
      <selection activeCell="B18" sqref="B18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4:11">
      <c r="D1" s="1"/>
      <c r="E1" s="1"/>
      <c r="F1" s="1"/>
      <c r="G1" s="1"/>
      <c r="K1" s="2" t="s">
        <v>323</v>
      </c>
    </row>
    <row r="2" ht="27.75" customHeight="1" spans="1:11">
      <c r="A2" s="27" t="s">
        <v>324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"单位名称："&amp;"云南省调水中心"</f>
        <v>单位名称：云南省调水中心</v>
      </c>
      <c r="B3" s="5"/>
      <c r="C3" s="5"/>
      <c r="D3" s="5"/>
      <c r="E3" s="5"/>
      <c r="F3" s="5"/>
      <c r="G3" s="5"/>
      <c r="H3" s="6"/>
      <c r="I3" s="6"/>
      <c r="J3" s="6"/>
      <c r="K3" s="7" t="s">
        <v>120</v>
      </c>
    </row>
    <row r="4" ht="21.75" customHeight="1" spans="1:11">
      <c r="A4" s="8" t="s">
        <v>195</v>
      </c>
      <c r="B4" s="8" t="s">
        <v>131</v>
      </c>
      <c r="C4" s="8" t="s">
        <v>196</v>
      </c>
      <c r="D4" s="9" t="s">
        <v>132</v>
      </c>
      <c r="E4" s="9" t="s">
        <v>133</v>
      </c>
      <c r="F4" s="9" t="s">
        <v>134</v>
      </c>
      <c r="G4" s="9" t="s">
        <v>135</v>
      </c>
      <c r="H4" s="15" t="s">
        <v>31</v>
      </c>
      <c r="I4" s="10" t="s">
        <v>325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3">
        <v>10</v>
      </c>
      <c r="K7" s="33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95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18" customHeight="1" spans="1:1">
      <c r="A11" t="s">
        <v>326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5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1"/>
  <sheetViews>
    <sheetView showZeros="0" workbookViewId="0">
      <selection activeCell="C27" sqref="C27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4:7">
      <c r="D1" s="1"/>
      <c r="G1" s="2" t="s">
        <v>327</v>
      </c>
    </row>
    <row r="2" ht="27.75" customHeight="1" spans="1:7">
      <c r="A2" s="3" t="s">
        <v>328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"单位名称："&amp;"云南省调水中心"</f>
        <v>单位名称：云南省调水中心</v>
      </c>
      <c r="B3" s="5"/>
      <c r="C3" s="5"/>
      <c r="D3" s="5"/>
      <c r="E3" s="6"/>
      <c r="F3" s="6"/>
      <c r="G3" s="7" t="s">
        <v>120</v>
      </c>
    </row>
    <row r="4" ht="21.75" customHeight="1" spans="1:7">
      <c r="A4" s="8" t="s">
        <v>196</v>
      </c>
      <c r="B4" s="8" t="s">
        <v>195</v>
      </c>
      <c r="C4" s="8" t="s">
        <v>131</v>
      </c>
      <c r="D4" s="9" t="s">
        <v>329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330</v>
      </c>
      <c r="F5" s="9" t="s">
        <v>331</v>
      </c>
      <c r="G5" s="9" t="s">
        <v>332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46</v>
      </c>
      <c r="B8" s="21"/>
      <c r="C8" s="21"/>
      <c r="D8" s="20"/>
      <c r="E8" s="22">
        <v>1240000</v>
      </c>
      <c r="F8" s="22">
        <v>1240000</v>
      </c>
      <c r="G8" s="22">
        <v>1240000</v>
      </c>
    </row>
    <row r="9" ht="29.9" customHeight="1" spans="1:7">
      <c r="A9" s="20"/>
      <c r="B9" s="20" t="s">
        <v>333</v>
      </c>
      <c r="C9" s="20" t="s">
        <v>204</v>
      </c>
      <c r="D9" s="20" t="s">
        <v>334</v>
      </c>
      <c r="E9" s="22">
        <v>760000</v>
      </c>
      <c r="F9" s="22">
        <v>760000</v>
      </c>
      <c r="G9" s="22">
        <v>760000</v>
      </c>
    </row>
    <row r="10" ht="29.9" customHeight="1" spans="1:7">
      <c r="A10" s="23"/>
      <c r="B10" s="20" t="s">
        <v>335</v>
      </c>
      <c r="C10" s="20" t="s">
        <v>199</v>
      </c>
      <c r="D10" s="20" t="s">
        <v>334</v>
      </c>
      <c r="E10" s="22">
        <v>480000</v>
      </c>
      <c r="F10" s="22">
        <v>480000</v>
      </c>
      <c r="G10" s="22">
        <v>480000</v>
      </c>
    </row>
    <row r="11" ht="18.75" customHeight="1" spans="1:7">
      <c r="A11" s="24" t="s">
        <v>31</v>
      </c>
      <c r="B11" s="25" t="s">
        <v>336</v>
      </c>
      <c r="C11" s="25"/>
      <c r="D11" s="26"/>
      <c r="E11" s="22">
        <v>1240000</v>
      </c>
      <c r="F11" s="22">
        <v>1240000</v>
      </c>
      <c r="G11" s="22">
        <v>1240000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F.K</cp:lastModifiedBy>
  <dcterms:created xsi:type="dcterms:W3CDTF">2025-02-06T01:25:00Z</dcterms:created>
  <dcterms:modified xsi:type="dcterms:W3CDTF">2025-02-08T09:03:05Z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5D67A243F7184981B69DC6A426D45601_13</vt:lpwstr>
  </property>
  <property fmtid="{D5CDD505-2E9C-101B-9397-08002B2CF9AE}" pid="3" name="KSOProductBuildVer">
    <vt:lpwstr>2052-12.1.0.19770</vt:lpwstr>
  </property>
</Properties>
</file>