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<sst xmlns="http://schemas.openxmlformats.org/spreadsheetml/2006/main" count="1744" uniqueCount="539">
  <si>
    <t>预算01-1表</t>
  </si>
  <si>
    <t>2025年部门财务收支预算总表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</si>
  <si>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</si>
  <si>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</si>
  <si>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</si>
  <si>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</si>
  <si>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</si>
  <si>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</si>
  <si>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</si>
  <si>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</si>
  <si>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</si>
  <si>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</si>
  <si>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</si>
  <si>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</si>
  <si>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</si>
  <si>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</si>
  <si>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</si>
  <si>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</si>
  <si>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</si>
  <si>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</si>
  <si>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</si>
  <si>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</si>
  <si>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</si>
  <si>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</si>
  <si>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</si>
  <si>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</si>
  <si>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</si>
  <si>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</si>
  <si>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</si>
  <si>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</si>
  <si>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</si>
  <si>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</si>
  <si>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</si>
  <si>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</si>
  <si>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</si>
  <si>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</si>
  <si>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</si>
  <si>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</si>
  <si>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</si>
  <si>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</si>
  <si>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</si>
  <si>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</si>
  <si>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</si>
  <si>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</si>
  <si>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</si>
  <si>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</si>
  <si>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126016</t>
  </si>
  <si>
    <t>云南省水利水电科学研究院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</si>
  <si>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</si>
  <si>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</si>
  <si>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</si>
  <si>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</si>
  <si>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</si>
  <si>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</si>
  <si>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</si>
  <si>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</si>
  <si>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</si>
  <si>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</si>
  <si>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</si>
  <si>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</si>
  <si>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</si>
  <si>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206</t>
  </si>
  <si>
    <t>科学技术支出</t>
  </si>
  <si>
    <t>20603</t>
  </si>
  <si>
    <t>应用研究</t>
  </si>
  <si>
    <t>2060301</t>
  </si>
  <si>
    <t>机构运行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</si>
  <si>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</si>
  <si>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</si>
  <si>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</si>
  <si>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</si>
  <si>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</si>
  <si>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</si>
  <si>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</si>
  <si>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</si>
  <si>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</si>
  <si>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</si>
  <si>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</si>
  <si>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</si>
  <si>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</si>
  <si>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</si>
  <si>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</si>
  <si>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</si>
  <si>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</si>
  <si>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</si>
  <si>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</si>
  <si>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</si>
  <si>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</si>
  <si>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</si>
  <si>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</si>
  <si>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</si>
  <si>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</si>
  <si>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2130310</t>
  </si>
  <si>
    <t>水土保持</t>
  </si>
  <si>
    <t>2130311</t>
  </si>
  <si>
    <t>水资源节约管理与保护</t>
  </si>
  <si>
    <t>2130314</t>
  </si>
  <si>
    <t>防汛</t>
  </si>
  <si>
    <t>2130315</t>
  </si>
  <si>
    <t>抗旱</t>
  </si>
  <si>
    <t>2130319</t>
  </si>
  <si>
    <t>江河湖库水系综合整治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</si>
  <si>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</si>
  <si>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</si>
  <si>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</si>
  <si>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</si>
  <si>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</si>
  <si>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</si>
  <si>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</si>
  <si>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</si>
  <si>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</si>
  <si>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</si>
  <si>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</si>
  <si>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</si>
  <si>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</si>
  <si>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</si>
  <si>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</si>
  <si>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</si>
  <si>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</si>
  <si>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</si>
  <si>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</si>
  <si>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</si>
  <si>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</si>
  <si>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</si>
  <si>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</si>
  <si>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</si>
  <si>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</si>
  <si>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</si>
  <si>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</si>
  <si>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</si>
  <si>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</si>
  <si>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</si>
  <si>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</si>
  <si>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</si>
  <si>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</si>
  <si>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</si>
  <si>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</si>
  <si>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</si>
  <si>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</si>
  <si>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</si>
  <si>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</si>
  <si>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</si>
  <si>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</si>
  <si>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</si>
  <si>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</si>
  <si>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</si>
  <si>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</si>
  <si>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</si>
  <si>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</si>
  <si>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</si>
  <si>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</si>
  <si>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</si>
  <si>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</si>
  <si>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</si>
  <si>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</si>
  <si>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</si>
  <si>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530000210000000024663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</si>
  <si>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</si>
  <si>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</si>
  <si>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</si>
  <si>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</si>
  <si>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</si>
  <si>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</si>
  <si>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</si>
  <si>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30307</t>
  </si>
  <si>
    <t>医疗费补助</t>
  </si>
  <si>
    <t>30111</t>
  </si>
  <si>
    <t>公务员医疗补助缴费</t>
  </si>
  <si>
    <t>530000210000000024665</t>
  </si>
  <si>
    <t>30113</t>
  </si>
  <si>
    <t>530000210000000024666</t>
  </si>
  <si>
    <t>对个人和家庭的补助</t>
  </si>
  <si>
    <t>30399</t>
  </si>
  <si>
    <t>其他对个人和家庭的补助</t>
  </si>
  <si>
    <t>530000210000000024668</t>
  </si>
  <si>
    <t>公车购置及运维费</t>
  </si>
  <si>
    <t>30231</t>
  </si>
  <si>
    <t>公务用车运行维护费</t>
  </si>
  <si>
    <t>530000210000000024670</t>
  </si>
  <si>
    <t>30217</t>
  </si>
  <si>
    <t>530000210000000024672</t>
  </si>
  <si>
    <t>工会经费</t>
  </si>
  <si>
    <t>30228</t>
  </si>
  <si>
    <t>530000210000000024673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</si>
  <si>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</si>
  <si>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</si>
  <si>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</si>
  <si>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</si>
  <si>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</si>
  <si>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</si>
  <si>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</si>
  <si>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</si>
  <si>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</si>
  <si>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</si>
  <si>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</si>
  <si>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</si>
  <si>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</si>
  <si>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</si>
  <si>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</si>
  <si>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30215</t>
  </si>
  <si>
    <t>会议费</t>
  </si>
  <si>
    <t>30216</t>
  </si>
  <si>
    <t>培训费</t>
  </si>
  <si>
    <t>30226</t>
  </si>
  <si>
    <t>劳务费</t>
  </si>
  <si>
    <t>30227</t>
  </si>
  <si>
    <t>委托业务费</t>
  </si>
  <si>
    <t>30229</t>
  </si>
  <si>
    <t>福利费</t>
  </si>
  <si>
    <t>30239</t>
  </si>
  <si>
    <t>其他交通费用</t>
  </si>
  <si>
    <t>30240</t>
  </si>
  <si>
    <t>税金及附加费用</t>
  </si>
  <si>
    <t>30299</t>
  </si>
  <si>
    <t>其他商品和服务支出</t>
  </si>
  <si>
    <t>31002</t>
  </si>
  <si>
    <t>办公设备购置</t>
  </si>
  <si>
    <t>530000210000000024675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</si>
  <si>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</si>
  <si>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</si>
  <si>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</si>
  <si>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</si>
  <si>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</si>
  <si>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</si>
  <si>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</si>
  <si>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</si>
  <si>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</si>
  <si>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</si>
  <si>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</si>
  <si>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</si>
  <si>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</si>
  <si>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</si>
  <si>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</si>
  <si>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水利科研技术管理经费</t>
  </si>
  <si>
    <t>其他运转类</t>
  </si>
  <si>
    <t>530000251100003229070</t>
  </si>
  <si>
    <t>30213</t>
  </si>
  <si>
    <t>维修（护）费</t>
  </si>
  <si>
    <t>30214</t>
  </si>
  <si>
    <t>租赁费</t>
  </si>
  <si>
    <t>水资源和水土保持管理经费</t>
  </si>
  <si>
    <t>专项业务类</t>
  </si>
  <si>
    <t>530000200000000012783</t>
  </si>
  <si>
    <t>30218</t>
  </si>
  <si>
    <t>专用材料费</t>
  </si>
  <si>
    <t>31003</t>
  </si>
  <si>
    <t>专用设备购置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</si>
  <si>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</si>
  <si>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</si>
  <si>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</si>
  <si>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</si>
  <si>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</si>
  <si>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</si>
  <si>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</si>
  <si>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</si>
  <si>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</si>
  <si>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</si>
  <si>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</si>
  <si>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</si>
  <si>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2025年预算年度目标：全面推进云南水文化研究、水利遗产保护、水文化传承和弘扬等工作,提高用水效率，推进节水型社会建设，提高水资源保障能力。具体工作目标如下：
1.开展2025年度农田灌溉水有效利用系数测算分析工作，完成“云南省2024年度农田灌溉水有效利用系数测算分析成果报告”；
2.完成元阳哈尼梯田灌溉体系科学内涵研究报告；
3.开展灌溉试验中心站灌溉定额和灌溉制度定量观测，观测作物不少于10种，开展灌溉试验数据的整编，为农业水价综合改革提供技术支持；
4.举办科普讲解比赛1次，吸纳至少20人参加讲解比赛；
5.完成28个县级行政区的河湖“四乱”问题排查整治督导检查、河湖遥感图斑现场排查确认工作；
6.完成全省3个大中型灌区标准化管理及节水型灌区创建评估验收，编写评估验收意见；完成全省10个及以上千吨万人供水工程标准化管理评价现场复核及全省2个及以上县域农村饮水安全标准化建设技术审核及初验工作；
7.2025县域节水型社会建设技术指导工作完成数达到8个以上；
8.开展技术指导5次以上，完成2个及以上县（市、区）或灌区农业水价综合改革现场检查；
9.开展2025年度生态清洁小流域建设推进情况督导和对经各州（市）认定为完成生态清洁小流域建设任务的项目进行抽查复核；
10.完成水土保持重点工程监督检查20项，完成生产建设项目水土保持设施验收报备项目核查15项。</t>
  </si>
  <si>
    <t>产出指标</t>
  </si>
  <si>
    <t>数量指标</t>
  </si>
  <si>
    <t>督查问题数量</t>
  </si>
  <si>
    <t>&gt;=</t>
  </si>
  <si>
    <t>28</t>
  </si>
  <si>
    <t>个</t>
  </si>
  <si>
    <t>定量指标</t>
  </si>
  <si>
    <t>反映河湖“四乱”问题、河湖遥感图斑督查问题数量。</t>
  </si>
  <si>
    <t>新增果树观测种类</t>
  </si>
  <si>
    <t>种</t>
  </si>
  <si>
    <t>新增2种果树灌溉定额定量观测。</t>
  </si>
  <si>
    <t>举办科普讲解比赛</t>
  </si>
  <si>
    <t>次</t>
  </si>
  <si>
    <t>反映举办科普讲解比赛数量。</t>
  </si>
  <si>
    <t>参加比赛选手</t>
  </si>
  <si>
    <t>20</t>
  </si>
  <si>
    <t>人</t>
  </si>
  <si>
    <t>反映参加讲解比赛人员数量。</t>
  </si>
  <si>
    <t>县域节水型社会建设评估成果完成数</t>
  </si>
  <si>
    <t>8</t>
  </si>
  <si>
    <t>反映县域节水型社会建设的技术指导工作完成情况。</t>
  </si>
  <si>
    <t>观测作物数量</t>
  </si>
  <si>
    <t>10</t>
  </si>
  <si>
    <t>根据工作计划，完成观测作物数量情况。</t>
  </si>
  <si>
    <t>完成云南省2025年度山洪灾害防治项目实施方案编制</t>
  </si>
  <si>
    <t>项</t>
  </si>
  <si>
    <t>反映是否按水利部要求完成“云南省2025年度山洪灾害防治项目实施方案”报告的编制。</t>
  </si>
  <si>
    <t>完成项目监理服务</t>
  </si>
  <si>
    <t>反映完成项目监理服务情况。</t>
  </si>
  <si>
    <t>完成项目审计服务</t>
  </si>
  <si>
    <t>反映完成2025年度山洪灾害防治项目审计服务情况。</t>
  </si>
  <si>
    <t>完成“云南省年度农田灌溉水有效利用系数测算分析成果报告”</t>
  </si>
  <si>
    <t>=</t>
  </si>
  <si>
    <t>农田灌溉水有效利用系数测算样点灌区技术指导</t>
  </si>
  <si>
    <t>7</t>
  </si>
  <si>
    <t>完成7次以上农田灌溉水有效利用系数测算样点灌区技术指导</t>
  </si>
  <si>
    <t>千吨万人供水工程标准化管理评价现场复核</t>
  </si>
  <si>
    <t>完成全省10个及以上千吨万人供水工程标准化管理评价现场复核，并编写完成复核意见</t>
  </si>
  <si>
    <t>大中型灌区标准化管理及节水型灌区创建现场评估验收</t>
  </si>
  <si>
    <t>完成全省3个及以上大中型灌区标准化管理及节水型灌区创建评估验收，编写评估验收意见</t>
  </si>
  <si>
    <t>灌区标准化管理及节水型灌区创建技术指导</t>
  </si>
  <si>
    <t>完成灌区标准化管理及节水型灌区创建技术指导3次以上</t>
  </si>
  <si>
    <t>农业水价综合改革县（市、区）现场抽查</t>
  </si>
  <si>
    <t>完成全省2个及以上县（市、区）的现场抽查，并编写完成抽查意见</t>
  </si>
  <si>
    <t>农业水价综合改革工作技术指导</t>
  </si>
  <si>
    <t>完成农业水价综合改革工作技术指导5次以上</t>
  </si>
  <si>
    <t>发布指导目录数量</t>
  </si>
  <si>
    <t>期</t>
  </si>
  <si>
    <t>反映完成发布指导目录数量。</t>
  </si>
  <si>
    <t>举办培训会期数</t>
  </si>
  <si>
    <t>反映完成举办培训会期数。</t>
  </si>
  <si>
    <t>水资源调查评估报告</t>
  </si>
  <si>
    <t>反映水资源调查评估报告完成情况。</t>
  </si>
  <si>
    <t>水土保持设施验收报备项目现场核查数量</t>
  </si>
  <si>
    <t>15</t>
  </si>
  <si>
    <t>反映水土保持设施验收报备项目现场核查数量完成情况。按照水利部要求，每年现场核查比例不低于10%。</t>
  </si>
  <si>
    <t>水土保持工程监督检查任务数量</t>
  </si>
  <si>
    <t>反映完成国家水土保持重点工程、坡耕地水土流失综合治理工程监督检查任务数量情况。</t>
  </si>
  <si>
    <t>生态清洁小流域认定现场抽查数量</t>
  </si>
  <si>
    <t>反映生态清洁小流域现场抽查项目的数量。</t>
  </si>
  <si>
    <t>县域农村饮水安全标准化建设验收</t>
  </si>
  <si>
    <t>完成全省2个及以上县域农村饮水安全标准化建设验收，并编写完成复核意见</t>
  </si>
  <si>
    <t>完成农业用水总量核算成果报告</t>
  </si>
  <si>
    <t xml:space="preserve">反映最严格水资源管理考核技术支撑内容
</t>
  </si>
  <si>
    <t>完成重点站灌溉试验技术指导</t>
  </si>
  <si>
    <t>大理州、楚雄州、红河州、西双版纳州灌溉试验重点站技术指导</t>
  </si>
  <si>
    <t>可刊用的咨询报告数量</t>
  </si>
  <si>
    <t>篇</t>
  </si>
  <si>
    <t>反映可刊用的咨询报告数量</t>
  </si>
  <si>
    <t>课题研究总报告数量</t>
  </si>
  <si>
    <t>反映该课题研究总报告的完成情况。</t>
  </si>
  <si>
    <t>完成“云南省水资源高效利用调查”</t>
  </si>
  <si>
    <t>反映“云南省年重点流域水资源现状”情况。</t>
  </si>
  <si>
    <t>完成“云南省重点流域水资源高效利用调查报告”</t>
  </si>
  <si>
    <t>反映“云南省重点流域水资源高效利用调查报告”完成情况。</t>
  </si>
  <si>
    <t>申报专利（软著）</t>
  </si>
  <si>
    <t>反映申报专利完成情况</t>
  </si>
  <si>
    <t>论文数量</t>
  </si>
  <si>
    <t>反映论文成果的数量。</t>
  </si>
  <si>
    <t>地方标准数量</t>
  </si>
  <si>
    <t>反映地方标准成果的数量。</t>
  </si>
  <si>
    <t>完成元阳哈尼梯田灌溉体系科学内涵研究报告</t>
  </si>
  <si>
    <t>完成元阳哈尼梯田灌溉体系科学内涵研究报告。</t>
  </si>
  <si>
    <t>撰写发表论文数量</t>
  </si>
  <si>
    <t>质量指标</t>
  </si>
  <si>
    <t>监理成果满足项目建设管理要求</t>
  </si>
  <si>
    <t>反映完成项目监理服务质量情况。</t>
  </si>
  <si>
    <t>审计成果满足项目建设管理要求</t>
  </si>
  <si>
    <t>反映完成审计服务质量情况。</t>
  </si>
  <si>
    <t>时效指标</t>
  </si>
  <si>
    <t>中期评估相关材料报省委政研室时限</t>
  </si>
  <si>
    <t>&lt;=</t>
  </si>
  <si>
    <t>80</t>
  </si>
  <si>
    <t>天</t>
  </si>
  <si>
    <t>反映中期评估相关材料报送时限</t>
  </si>
  <si>
    <t>结题材料报省委政研室时限</t>
  </si>
  <si>
    <t>43</t>
  </si>
  <si>
    <t>反映结题材料报省委政研室时限</t>
  </si>
  <si>
    <t>效益指标</t>
  </si>
  <si>
    <t>社会效益</t>
  </si>
  <si>
    <t>千吨万人供水工程标准化管理评价达标率</t>
  </si>
  <si>
    <t>60</t>
  </si>
  <si>
    <t>%</t>
  </si>
  <si>
    <t>申报的千吨万人供水工程中通过省级评价的工程比例</t>
  </si>
  <si>
    <t>灌区标准化管理及节水型灌区创建达标率</t>
  </si>
  <si>
    <t>申报灌区中通过省级评估验收的灌区比例</t>
  </si>
  <si>
    <t>引进推介技术（产品）数量</t>
  </si>
  <si>
    <t>反映引进推介技术（产品）数量完成情况。</t>
  </si>
  <si>
    <t>成果转化运用数量</t>
  </si>
  <si>
    <t>反映成果转化运用数量</t>
  </si>
  <si>
    <t>撰写发表论文等级</t>
  </si>
  <si>
    <t>分</t>
  </si>
  <si>
    <t>反映撰写发表论文的等级。</t>
  </si>
  <si>
    <t>满意度指标</t>
  </si>
  <si>
    <t>服务对象满意度</t>
  </si>
  <si>
    <t>培训人员满意度</t>
  </si>
  <si>
    <t>90</t>
  </si>
  <si>
    <t>反映培训人员满意程度。
满意度=有效满意度问卷数/发放有效问卷数*100%。</t>
  </si>
  <si>
    <t>研究进程考核人员满意度</t>
  </si>
  <si>
    <t>反映论文研究进程考核人员的满意程度。</t>
  </si>
  <si>
    <t>做好本部门人员、公用经费保障，按规定落实干部职工各项待遇，支持部门正常履职。2025年主要工作目标：1.保障单位日常开支经费；2.保障单位办公场所正常运转。</t>
  </si>
  <si>
    <t>公用经费保障人数</t>
  </si>
  <si>
    <t>88</t>
  </si>
  <si>
    <t>反映非税收入返还弥补单位经费不足的完成情况。</t>
  </si>
  <si>
    <t>单位工作正常运转</t>
  </si>
  <si>
    <t>是</t>
  </si>
  <si>
    <t>定性指标</t>
  </si>
  <si>
    <t>反映非税收入返还弥补单位经费不足后，部门（单位）正常运转情况。</t>
  </si>
  <si>
    <t>单位人员满意度</t>
  </si>
  <si>
    <t>反映部门（单位）人员对公用经费保障的满意程度。</t>
  </si>
  <si>
    <t>预算06表</t>
  </si>
  <si>
    <t>2025年部门政府性基金预算支出预算表</t>
  </si>
  <si>
    <t>政府性基金预算支出</t>
  </si>
  <si>
    <t>备注：云南省水利水电科学研究院不涉及政府性基金预算支出，本表为空。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</si>
  <si>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</si>
  <si>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</si>
  <si>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</si>
  <si>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</si>
  <si>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</si>
  <si>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</si>
  <si>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</si>
  <si>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</si>
  <si>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</si>
  <si>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</si>
  <si>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</si>
  <si>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</si>
  <si>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C23090100 印刷服务</t>
  </si>
  <si>
    <t>车辆燃油费</t>
  </si>
  <si>
    <t>C23120302 车辆加油、添加燃料服务</t>
  </si>
  <si>
    <t>车辆维修保养</t>
  </si>
  <si>
    <t>C23120301 车辆维修和保养服务</t>
  </si>
  <si>
    <t>车辆保险</t>
  </si>
  <si>
    <t>C1804010201 机动车保险服务</t>
  </si>
  <si>
    <t>国产笔记本电脑</t>
  </si>
  <si>
    <t>A02010108 便携式计算机</t>
  </si>
  <si>
    <t>台</t>
  </si>
  <si>
    <t>复印纸</t>
  </si>
  <si>
    <t>A05040101 复印纸</t>
  </si>
  <si>
    <t>国产计算机配套版式软件</t>
  </si>
  <si>
    <t>A08060301 基础软件</t>
  </si>
  <si>
    <t>套</t>
  </si>
  <si>
    <t>国产计算机配套办公软件</t>
  </si>
  <si>
    <t>国产计算机配套操作系统</t>
  </si>
  <si>
    <t>国产计算机配套杀毒软件</t>
  </si>
  <si>
    <t>彩色复印机</t>
  </si>
  <si>
    <t>A02020100 复印机</t>
  </si>
  <si>
    <t>黑白复印机</t>
  </si>
  <si>
    <t>C21040001 物业管理服务</t>
  </si>
  <si>
    <t>印刷服务</t>
  </si>
  <si>
    <t>预算08表</t>
  </si>
  <si>
    <t>2025年部门政府购买服务预算表</t>
  </si>
  <si>
    <t>政府购买服务项目</t>
  </si>
  <si>
    <t>政府购买服务目录</t>
  </si>
  <si>
    <t>备注：云南省水利水电科学研究院不涉及政府购买服务预算，本表为空。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</si>
  <si>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</si>
  <si>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</si>
  <si>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</si>
  <si>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</si>
  <si>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</si>
  <si>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</si>
  <si>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</si>
  <si>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</si>
  <si>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</si>
  <si>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</si>
  <si>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</si>
  <si>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</si>
  <si>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</si>
  <si>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</si>
  <si>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</si>
  <si>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</si>
  <si>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</si>
  <si>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</si>
  <si>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</si>
  <si>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</si>
  <si>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</si>
  <si>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</si>
  <si>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</si>
  <si>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</si>
  <si>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备注：云南省水利水电科学研究院不涉及对下转移支付预算，本表为空。</t>
  </si>
  <si>
    <t>预算09-2表</t>
  </si>
  <si>
    <t>2025年省对下转移支付绩效目标表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</si>
  <si>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</si>
  <si>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</si>
  <si>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</si>
  <si>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</si>
  <si>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</si>
  <si>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</si>
  <si>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</si>
  <si>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</si>
  <si>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</si>
  <si>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设备</t>
  </si>
  <si>
    <t>A02010199 其他计算机</t>
  </si>
  <si>
    <t>便携式计算机（国产）</t>
  </si>
  <si>
    <t>台式计算机（国产）</t>
  </si>
  <si>
    <t>A02010202 交换设备</t>
  </si>
  <si>
    <t>网络交换机</t>
  </si>
  <si>
    <t>A02010301 防火墙</t>
  </si>
  <si>
    <t>上网行为管理防火墙(千兆)</t>
  </si>
  <si>
    <t>A02010601 机柜</t>
  </si>
  <si>
    <t>机柜</t>
  </si>
  <si>
    <t>A02010700 信息化设备零部件</t>
  </si>
  <si>
    <t>蓄电池</t>
  </si>
  <si>
    <t>块</t>
  </si>
  <si>
    <t>A02019900 其他信息化设备</t>
  </si>
  <si>
    <t>单模千兆模块</t>
  </si>
  <si>
    <t>普通彩色复印机（国产）</t>
  </si>
  <si>
    <t>普通复印机（国产黑白）</t>
  </si>
  <si>
    <t>A02021003 A4黑白打印机</t>
  </si>
  <si>
    <t>打印机（黑白国产A4）</t>
  </si>
  <si>
    <t>A02021005 3D打印机</t>
  </si>
  <si>
    <t>3D打印机</t>
  </si>
  <si>
    <t>A02021099 其他打印机</t>
  </si>
  <si>
    <t>打印机（黑白A3）</t>
  </si>
  <si>
    <t>A02021118 扫描仪</t>
  </si>
  <si>
    <t>扫描仪</t>
  </si>
  <si>
    <t>A02030502 越野车</t>
  </si>
  <si>
    <t>公务用车</t>
  </si>
  <si>
    <t>辆</t>
  </si>
  <si>
    <t>A02080803 视频会议会议室终端</t>
  </si>
  <si>
    <t>视频会议终端</t>
  </si>
  <si>
    <t>A02091199 其他视频设备</t>
  </si>
  <si>
    <t>视频会议摄像机</t>
  </si>
  <si>
    <t>A02100608 土工测试仪器</t>
  </si>
  <si>
    <t>土工测试仪器</t>
  </si>
  <si>
    <t>A02101000 农林牧渔仪器</t>
  </si>
  <si>
    <t>土壤墒情监测仪（旱作物）</t>
  </si>
  <si>
    <t>A02101700 气象仪器</t>
  </si>
  <si>
    <t>小型气象站</t>
  </si>
  <si>
    <t>A02101800 水文仪器设备</t>
  </si>
  <si>
    <t>多通道自动水位站</t>
  </si>
  <si>
    <t>多通道自动雨量站</t>
  </si>
  <si>
    <t>A02109900 其他仪器仪表</t>
  </si>
  <si>
    <t>液位计（水稻）</t>
  </si>
  <si>
    <t>A02120203 湿度计量标准器具</t>
  </si>
  <si>
    <t>云智能土壤水分监测仪</t>
  </si>
  <si>
    <t>A02221500 草料加工设备</t>
  </si>
  <si>
    <t>铡草机</t>
  </si>
  <si>
    <t>无形资产</t>
  </si>
  <si>
    <t>国产便携式计算机配套软件3年授权（版式软件）</t>
  </si>
  <si>
    <t>国产便携式计算机配套软件3年授权（办公软件）</t>
  </si>
  <si>
    <t>国产便携式计算机配套软件3年授权（操作系统）</t>
  </si>
  <si>
    <t>国产便携式计算机配套软件3年授权（杀毒软件）</t>
  </si>
  <si>
    <t>国产计算机配套软件3年授权（版式软件）</t>
  </si>
  <si>
    <t>国产计算机配套软件3年授权（办公软件）</t>
  </si>
  <si>
    <t>国产计算机配套软件3年授权（操作系统）</t>
  </si>
  <si>
    <t>预算11表</t>
  </si>
  <si>
    <t>2025年中央转移支付补助项目支出预算表</t>
  </si>
  <si>
    <t>上级补助</t>
  </si>
  <si>
    <t>2025年水利发展资金提前下达资金</t>
  </si>
  <si>
    <t>预算12表</t>
  </si>
  <si>
    <t>2025年部门项目支出中期规划预算表</t>
  </si>
  <si>
    <t>项目级次</t>
  </si>
  <si>
    <t>2025年</t>
  </si>
  <si>
    <t>2026年</t>
  </si>
  <si>
    <t>2027年</t>
  </si>
  <si>
    <t>229 其他运转类</t>
  </si>
  <si>
    <t>本级</t>
  </si>
  <si>
    <t>311 专项业务类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</si>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</sst>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1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5" fillId="0" borderId="0" xfId="0" applyFont="1" applyAlignment="1">
      <alignment horizontal="left" vertical="center"/>
    </xf>
    <xf numFmtId="49" fontId="5" fillId="0" borderId="7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D3" sqref="D3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4:4">
      <c r="D1" s="96" t="s">
        <v>0</v>
      </c>
    </row>
    <row r="2" ht="36" customHeight="1" spans="1:4">
      <c r="A2" s="42" t="s">
        <v>1</v>
      </c>
      <c r="B2" s="163"/>
      <c r="C2" s="163"/>
      <c r="D2" s="163"/>
    </row>
    <row r="3" ht="21" customHeight="1" spans="1:4">
      <c r="A3" s="88" t="str">
        <f>"单位名称："&amp;"云南省水利水电科学研究院"</f>
        <v>单位名称：云南省水利水电科学研究院</v>
      </c>
      <c r="B3" s="129"/>
      <c r="C3" s="129"/>
      <c r="D3" s="95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0" t="s">
        <v>8</v>
      </c>
      <c r="B7" s="116">
        <v>19922922.2</v>
      </c>
      <c r="C7" s="23" t="str">
        <f>"一"&amp;"、"&amp;"科学技术支出"</f>
        <v>一、科学技术支出</v>
      </c>
      <c r="D7" s="116">
        <v>18384188.16</v>
      </c>
    </row>
    <row r="8" ht="25.4" customHeight="1" spans="1:4">
      <c r="A8" s="140" t="s">
        <v>9</v>
      </c>
      <c r="B8" s="116"/>
      <c r="C8" s="23" t="str">
        <f>"二"&amp;"、"&amp;"社会保障和就业支出"</f>
        <v>二、社会保障和就业支出</v>
      </c>
      <c r="D8" s="116">
        <v>1549910.25</v>
      </c>
    </row>
    <row r="9" ht="25.4" customHeight="1" spans="1:4">
      <c r="A9" s="140" t="s">
        <v>10</v>
      </c>
      <c r="B9" s="116"/>
      <c r="C9" s="23" t="str">
        <f>"三"&amp;"、"&amp;"卫生健康支出"</f>
        <v>三、卫生健康支出</v>
      </c>
      <c r="D9" s="116">
        <v>1740946.63</v>
      </c>
    </row>
    <row r="10" ht="25.4" customHeight="1" spans="1:4">
      <c r="A10" s="140" t="s">
        <v>11</v>
      </c>
      <c r="B10" s="87"/>
      <c r="C10" s="23" t="str">
        <f>"四"&amp;"、"&amp;"农林水支出"</f>
        <v>四、农林水支出</v>
      </c>
      <c r="D10" s="116">
        <v>4692659</v>
      </c>
    </row>
    <row r="11" ht="25.4" customHeight="1" spans="1:4">
      <c r="A11" s="140" t="s">
        <v>12</v>
      </c>
      <c r="B11" s="116">
        <v>7499459</v>
      </c>
      <c r="C11" s="23" t="str">
        <f>"五"&amp;"、"&amp;"住房保障支出"</f>
        <v>五、住房保障支出</v>
      </c>
      <c r="D11" s="116">
        <v>1054677.16</v>
      </c>
    </row>
    <row r="12" ht="25.4" customHeight="1" spans="1:4">
      <c r="A12" s="140" t="s">
        <v>13</v>
      </c>
      <c r="B12" s="87"/>
      <c r="C12" s="23"/>
      <c r="D12" s="116"/>
    </row>
    <row r="13" ht="25.4" customHeight="1" spans="1:4">
      <c r="A13" s="140" t="s">
        <v>14</v>
      </c>
      <c r="B13" s="87"/>
      <c r="C13" s="23"/>
      <c r="D13" s="116"/>
    </row>
    <row r="14" ht="25.4" customHeight="1" spans="1:4">
      <c r="A14" s="140" t="s">
        <v>15</v>
      </c>
      <c r="B14" s="87"/>
      <c r="C14" s="23"/>
      <c r="D14" s="116"/>
    </row>
    <row r="15" ht="25.4" customHeight="1" spans="1:4">
      <c r="A15" s="164" t="s">
        <v>16</v>
      </c>
      <c r="B15" s="87"/>
      <c r="C15" s="23"/>
      <c r="D15" s="116"/>
    </row>
    <row r="16" ht="25.4" customHeight="1" spans="1:4">
      <c r="A16" s="164" t="s">
        <v>17</v>
      </c>
      <c r="B16" s="116">
        <v>7499459</v>
      </c>
      <c r="C16" s="23"/>
      <c r="D16" s="116"/>
    </row>
    <row r="17" ht="25.4" customHeight="1" spans="1:4">
      <c r="A17" s="165" t="s">
        <v>18</v>
      </c>
      <c r="B17" s="136">
        <v>27422381.2</v>
      </c>
      <c r="C17" s="138" t="s">
        <v>19</v>
      </c>
      <c r="D17" s="136">
        <v>27422381.2</v>
      </c>
    </row>
    <row r="18" ht="25.4" customHeight="1" spans="1:4">
      <c r="A18" s="166" t="s">
        <v>20</v>
      </c>
      <c r="B18" s="136"/>
      <c r="C18" s="167" t="s">
        <v>21</v>
      </c>
      <c r="D18" s="168"/>
    </row>
    <row r="19" ht="25.4" customHeight="1" spans="1:4">
      <c r="A19" s="169" t="s">
        <v>22</v>
      </c>
      <c r="B19" s="116"/>
      <c r="C19" s="137" t="s">
        <v>22</v>
      </c>
      <c r="D19" s="87"/>
    </row>
    <row r="20" ht="25.4" customHeight="1" spans="1:4">
      <c r="A20" s="169" t="s">
        <v>23</v>
      </c>
      <c r="B20" s="116"/>
      <c r="C20" s="137" t="s">
        <v>24</v>
      </c>
      <c r="D20" s="87"/>
    </row>
    <row r="21" ht="25.4" customHeight="1" spans="1:4">
      <c r="A21" s="170" t="s">
        <v>25</v>
      </c>
      <c r="B21" s="136">
        <v>27422381.2</v>
      </c>
      <c r="C21" s="138" t="s">
        <v>26</v>
      </c>
      <c r="D21" s="132">
        <v>27422381.2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F1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8">
      <c r="A1" s="22"/>
      <c r="J1" s="153"/>
      <c r="R1" s="2" t="s">
        <v>27</v>
      </c>
    </row>
    <row r="2" ht="36" customHeight="1" spans="1:19">
      <c r="A2" s="142" t="s">
        <v>28</v>
      </c>
      <c r="B2" s="27"/>
      <c r="C2" s="27"/>
      <c r="D2" s="27"/>
      <c r="E2" s="27"/>
      <c r="F2" s="27"/>
      <c r="G2" s="27"/>
      <c r="H2" s="27"/>
      <c r="I2" s="27"/>
      <c r="J2" s="43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88" t="str">
        <f>"单位名称："&amp;"云南省水利水电科学研究院"</f>
        <v>单位名称：云南省水利水电科学研究院</v>
      </c>
      <c r="B3" s="6"/>
      <c r="C3" s="6"/>
      <c r="D3" s="6"/>
      <c r="E3" s="6"/>
      <c r="F3" s="6"/>
      <c r="G3" s="6"/>
      <c r="H3" s="6"/>
      <c r="I3" s="6"/>
      <c r="J3" s="154"/>
      <c r="K3" s="6"/>
      <c r="L3" s="6"/>
      <c r="M3" s="6"/>
      <c r="N3" s="7"/>
      <c r="O3" s="7"/>
      <c r="P3" s="7"/>
      <c r="Q3" s="7"/>
      <c r="R3" s="7" t="s">
        <v>2</v>
      </c>
      <c r="S3" s="7" t="s">
        <v>29</v>
      </c>
    </row>
    <row r="4" ht="18.75" customHeight="1" spans="1:19">
      <c r="A4" s="143" t="s">
        <v>30</v>
      </c>
      <c r="B4" s="144" t="s">
        <v>31</v>
      </c>
      <c r="C4" s="144" t="s">
        <v>32</v>
      </c>
      <c r="D4" s="145" t="s">
        <v>33</v>
      </c>
      <c r="E4" s="146"/>
      <c r="F4" s="146"/>
      <c r="G4" s="146"/>
      <c r="H4" s="146"/>
      <c r="I4" s="146"/>
      <c r="J4" s="155"/>
      <c r="K4" s="146"/>
      <c r="L4" s="146"/>
      <c r="M4" s="146"/>
      <c r="N4" s="156"/>
      <c r="O4" s="156" t="s">
        <v>20</v>
      </c>
      <c r="P4" s="156"/>
      <c r="Q4" s="156"/>
      <c r="R4" s="156"/>
      <c r="S4" s="156"/>
    </row>
    <row r="5" ht="18" customHeight="1" spans="1:19">
      <c r="A5" s="147"/>
      <c r="B5" s="148"/>
      <c r="C5" s="148"/>
      <c r="D5" s="148" t="s">
        <v>34</v>
      </c>
      <c r="E5" s="148" t="s">
        <v>35</v>
      </c>
      <c r="F5" s="148" t="s">
        <v>36</v>
      </c>
      <c r="G5" s="148" t="s">
        <v>37</v>
      </c>
      <c r="H5" s="148" t="s">
        <v>38</v>
      </c>
      <c r="I5" s="157" t="s">
        <v>39</v>
      </c>
      <c r="J5" s="158"/>
      <c r="K5" s="157" t="s">
        <v>40</v>
      </c>
      <c r="L5" s="157" t="s">
        <v>41</v>
      </c>
      <c r="M5" s="157" t="s">
        <v>42</v>
      </c>
      <c r="N5" s="159" t="s">
        <v>43</v>
      </c>
      <c r="O5" s="160" t="s">
        <v>34</v>
      </c>
      <c r="P5" s="160" t="s">
        <v>35</v>
      </c>
      <c r="Q5" s="160" t="s">
        <v>36</v>
      </c>
      <c r="R5" s="160" t="s">
        <v>37</v>
      </c>
      <c r="S5" s="160" t="s">
        <v>44</v>
      </c>
    </row>
    <row r="6" ht="29.25" customHeight="1" spans="1:19">
      <c r="A6" s="149"/>
      <c r="B6" s="150"/>
      <c r="C6" s="150"/>
      <c r="D6" s="150"/>
      <c r="E6" s="150"/>
      <c r="F6" s="150"/>
      <c r="G6" s="150"/>
      <c r="H6" s="150"/>
      <c r="I6" s="161" t="s">
        <v>34</v>
      </c>
      <c r="J6" s="161" t="s">
        <v>45</v>
      </c>
      <c r="K6" s="161" t="s">
        <v>40</v>
      </c>
      <c r="L6" s="161" t="s">
        <v>41</v>
      </c>
      <c r="M6" s="161" t="s">
        <v>42</v>
      </c>
      <c r="N6" s="161" t="s">
        <v>43</v>
      </c>
      <c r="O6" s="161"/>
      <c r="P6" s="161"/>
      <c r="Q6" s="161"/>
      <c r="R6" s="161"/>
      <c r="S6" s="161"/>
    </row>
    <row r="7" ht="16.5" customHeight="1" spans="1:19">
      <c r="A7" s="126">
        <v>1</v>
      </c>
      <c r="B7" s="19">
        <v>2</v>
      </c>
      <c r="C7" s="19">
        <v>3</v>
      </c>
      <c r="D7" s="19">
        <v>4</v>
      </c>
      <c r="E7" s="126">
        <v>5</v>
      </c>
      <c r="F7" s="19">
        <v>6</v>
      </c>
      <c r="G7" s="19">
        <v>7</v>
      </c>
      <c r="H7" s="126">
        <v>8</v>
      </c>
      <c r="I7" s="19">
        <v>9</v>
      </c>
      <c r="J7" s="33">
        <v>10</v>
      </c>
      <c r="K7" s="33">
        <v>11</v>
      </c>
      <c r="L7" s="162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31.4" customHeight="1" spans="1:19">
      <c r="A8" s="29" t="s">
        <v>46</v>
      </c>
      <c r="B8" s="29" t="s">
        <v>47</v>
      </c>
      <c r="C8" s="22">
        <v>27422381.2</v>
      </c>
      <c r="D8" s="116">
        <v>27422381.2</v>
      </c>
      <c r="E8" s="87">
        <v>19922922.2</v>
      </c>
      <c r="F8" s="87"/>
      <c r="G8" s="87"/>
      <c r="H8" s="87"/>
      <c r="I8" s="87">
        <v>7499459</v>
      </c>
      <c r="J8" s="87"/>
      <c r="K8" s="87"/>
      <c r="L8" s="87"/>
      <c r="M8" s="87"/>
      <c r="N8" s="87">
        <v>7499459</v>
      </c>
      <c r="O8" s="87"/>
      <c r="P8" s="87"/>
      <c r="Q8" s="87"/>
      <c r="R8" s="87"/>
      <c r="S8" s="87"/>
    </row>
    <row r="9" ht="16.5" customHeight="1" spans="1:19">
      <c r="A9" s="151" t="s">
        <v>32</v>
      </c>
      <c r="B9" s="152"/>
      <c r="C9" s="116">
        <v>27422381.2</v>
      </c>
      <c r="D9" s="116">
        <v>27422381.2</v>
      </c>
      <c r="E9" s="87">
        <v>19922922.2</v>
      </c>
      <c r="F9" s="87"/>
      <c r="G9" s="87"/>
      <c r="H9" s="87"/>
      <c r="I9" s="87">
        <v>7499459</v>
      </c>
      <c r="J9" s="87"/>
      <c r="K9" s="87"/>
      <c r="L9" s="87"/>
      <c r="M9" s="87"/>
      <c r="N9" s="87">
        <v>7499459</v>
      </c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31"/>
  <sheetViews>
    <sheetView showZeros="0" topLeftCell="D1" workbookViewId="0">
      <selection activeCell="O3" sqref="O3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5:15">
      <c r="O1" s="52" t="s">
        <v>48</v>
      </c>
    </row>
    <row r="2" ht="28.5" customHeight="1" spans="1:15">
      <c r="A2" s="27" t="s">
        <v>49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97" t="str">
        <f>"单位名称："&amp;"云南省水利水电科学研究院"</f>
        <v>单位名称：云南省水利水电科学研究院</v>
      </c>
      <c r="B3" s="98"/>
      <c r="C3" s="55"/>
      <c r="D3" s="55"/>
      <c r="E3" s="55"/>
      <c r="F3" s="55"/>
      <c r="G3" s="6"/>
      <c r="H3" s="55"/>
      <c r="I3" s="55"/>
      <c r="J3" s="6"/>
      <c r="K3" s="55"/>
      <c r="L3" s="55"/>
      <c r="M3" s="6"/>
      <c r="N3" s="6"/>
      <c r="O3" s="99" t="s">
        <v>2</v>
      </c>
    </row>
    <row r="4" ht="18.75" customHeight="1" spans="1:15">
      <c r="A4" s="9" t="s">
        <v>50</v>
      </c>
      <c r="B4" s="9" t="s">
        <v>51</v>
      </c>
      <c r="C4" s="15" t="s">
        <v>32</v>
      </c>
      <c r="D4" s="59" t="s">
        <v>35</v>
      </c>
      <c r="E4" s="59"/>
      <c r="F4" s="59"/>
      <c r="G4" s="141" t="s">
        <v>36</v>
      </c>
      <c r="H4" s="9" t="s">
        <v>37</v>
      </c>
      <c r="I4" s="9" t="s">
        <v>52</v>
      </c>
      <c r="J4" s="10" t="s">
        <v>53</v>
      </c>
      <c r="K4" s="65" t="s">
        <v>54</v>
      </c>
      <c r="L4" s="65" t="s">
        <v>55</v>
      </c>
      <c r="M4" s="65" t="s">
        <v>56</v>
      </c>
      <c r="N4" s="65" t="s">
        <v>57</v>
      </c>
      <c r="O4" s="82" t="s">
        <v>58</v>
      </c>
    </row>
    <row r="5" ht="30" customHeight="1" spans="1:15">
      <c r="A5" s="18"/>
      <c r="B5" s="18"/>
      <c r="C5" s="18"/>
      <c r="D5" s="59" t="s">
        <v>34</v>
      </c>
      <c r="E5" s="59" t="s">
        <v>59</v>
      </c>
      <c r="F5" s="59" t="s">
        <v>60</v>
      </c>
      <c r="G5" s="18"/>
      <c r="H5" s="18"/>
      <c r="I5" s="18"/>
      <c r="J5" s="59" t="s">
        <v>34</v>
      </c>
      <c r="K5" s="86" t="s">
        <v>54</v>
      </c>
      <c r="L5" s="86" t="s">
        <v>55</v>
      </c>
      <c r="M5" s="86" t="s">
        <v>56</v>
      </c>
      <c r="N5" s="86" t="s">
        <v>57</v>
      </c>
      <c r="O5" s="86" t="s">
        <v>58</v>
      </c>
    </row>
    <row r="6" ht="16.5" customHeight="1" spans="1:15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  <c r="G6" s="59">
        <v>7</v>
      </c>
      <c r="H6" s="45">
        <v>8</v>
      </c>
      <c r="I6" s="45">
        <v>9</v>
      </c>
      <c r="J6" s="45">
        <v>10</v>
      </c>
      <c r="K6" s="45">
        <v>11</v>
      </c>
      <c r="L6" s="45">
        <v>12</v>
      </c>
      <c r="M6" s="45">
        <v>13</v>
      </c>
      <c r="N6" s="45">
        <v>14</v>
      </c>
      <c r="O6" s="59">
        <v>15</v>
      </c>
    </row>
    <row r="7" ht="20.25" customHeight="1" spans="1:15">
      <c r="A7" s="29" t="s">
        <v>61</v>
      </c>
      <c r="B7" s="29" t="s">
        <v>62</v>
      </c>
      <c r="C7" s="116">
        <v>18384188.16</v>
      </c>
      <c r="D7" s="116">
        <v>13384188.16</v>
      </c>
      <c r="E7" s="116">
        <v>11384188.16</v>
      </c>
      <c r="F7" s="116">
        <v>2000000</v>
      </c>
      <c r="G7" s="87"/>
      <c r="H7" s="116"/>
      <c r="I7" s="116"/>
      <c r="J7" s="116">
        <v>5000000</v>
      </c>
      <c r="K7" s="116"/>
      <c r="L7" s="116"/>
      <c r="M7" s="87"/>
      <c r="N7" s="116"/>
      <c r="O7" s="116">
        <v>5000000</v>
      </c>
    </row>
    <row r="8" ht="20.25" customHeight="1" spans="1:15">
      <c r="A8" s="124" t="s">
        <v>63</v>
      </c>
      <c r="B8" s="124" t="s">
        <v>64</v>
      </c>
      <c r="C8" s="116">
        <v>18384188.16</v>
      </c>
      <c r="D8" s="116">
        <v>13384188.16</v>
      </c>
      <c r="E8" s="116">
        <v>11384188.16</v>
      </c>
      <c r="F8" s="116">
        <v>2000000</v>
      </c>
      <c r="G8" s="87"/>
      <c r="H8" s="116"/>
      <c r="I8" s="116"/>
      <c r="J8" s="116">
        <v>5000000</v>
      </c>
      <c r="K8" s="116"/>
      <c r="L8" s="116"/>
      <c r="M8" s="87"/>
      <c r="N8" s="116"/>
      <c r="O8" s="116">
        <v>5000000</v>
      </c>
    </row>
    <row r="9" ht="20.25" customHeight="1" spans="1:15">
      <c r="A9" s="125" t="s">
        <v>65</v>
      </c>
      <c r="B9" s="125" t="s">
        <v>66</v>
      </c>
      <c r="C9" s="116">
        <v>18384188.16</v>
      </c>
      <c r="D9" s="116">
        <v>13384188.16</v>
      </c>
      <c r="E9" s="116">
        <v>11384188.16</v>
      </c>
      <c r="F9" s="116">
        <v>2000000</v>
      </c>
      <c r="G9" s="87"/>
      <c r="H9" s="116"/>
      <c r="I9" s="116"/>
      <c r="J9" s="116">
        <v>5000000</v>
      </c>
      <c r="K9" s="116"/>
      <c r="L9" s="116"/>
      <c r="M9" s="87"/>
      <c r="N9" s="116"/>
      <c r="O9" s="116">
        <v>5000000</v>
      </c>
    </row>
    <row r="10" ht="20.25" customHeight="1" spans="1:15">
      <c r="A10" s="29" t="s">
        <v>67</v>
      </c>
      <c r="B10" s="29" t="s">
        <v>68</v>
      </c>
      <c r="C10" s="116">
        <v>1549910.25</v>
      </c>
      <c r="D10" s="116">
        <v>1549910.25</v>
      </c>
      <c r="E10" s="116">
        <v>1549910.25</v>
      </c>
      <c r="F10" s="116"/>
      <c r="G10" s="87"/>
      <c r="H10" s="116"/>
      <c r="I10" s="116"/>
      <c r="J10" s="116"/>
      <c r="K10" s="116"/>
      <c r="L10" s="116"/>
      <c r="M10" s="87"/>
      <c r="N10" s="116"/>
      <c r="O10" s="116"/>
    </row>
    <row r="11" ht="20.25" customHeight="1" spans="1:15">
      <c r="A11" s="124" t="s">
        <v>69</v>
      </c>
      <c r="B11" s="124" t="s">
        <v>70</v>
      </c>
      <c r="C11" s="116">
        <v>1479159.52</v>
      </c>
      <c r="D11" s="116">
        <v>1479159.52</v>
      </c>
      <c r="E11" s="116">
        <v>1479159.52</v>
      </c>
      <c r="F11" s="116"/>
      <c r="G11" s="87"/>
      <c r="H11" s="116"/>
      <c r="I11" s="116"/>
      <c r="J11" s="116"/>
      <c r="K11" s="116"/>
      <c r="L11" s="116"/>
      <c r="M11" s="87"/>
      <c r="N11" s="116"/>
      <c r="O11" s="116"/>
    </row>
    <row r="12" ht="20.25" customHeight="1" spans="1:15">
      <c r="A12" s="125" t="s">
        <v>71</v>
      </c>
      <c r="B12" s="125" t="s">
        <v>72</v>
      </c>
      <c r="C12" s="116">
        <v>34380</v>
      </c>
      <c r="D12" s="116">
        <v>34380</v>
      </c>
      <c r="E12" s="116">
        <v>34380</v>
      </c>
      <c r="F12" s="116"/>
      <c r="G12" s="87"/>
      <c r="H12" s="116"/>
      <c r="I12" s="116"/>
      <c r="J12" s="116"/>
      <c r="K12" s="116"/>
      <c r="L12" s="116"/>
      <c r="M12" s="87"/>
      <c r="N12" s="116"/>
      <c r="O12" s="116"/>
    </row>
    <row r="13" ht="20.25" customHeight="1" spans="1:15">
      <c r="A13" s="125" t="s">
        <v>73</v>
      </c>
      <c r="B13" s="125" t="s">
        <v>74</v>
      </c>
      <c r="C13" s="116">
        <v>1444779.52</v>
      </c>
      <c r="D13" s="116">
        <v>1444779.52</v>
      </c>
      <c r="E13" s="116">
        <v>1444779.52</v>
      </c>
      <c r="F13" s="116"/>
      <c r="G13" s="87"/>
      <c r="H13" s="116"/>
      <c r="I13" s="116"/>
      <c r="J13" s="116"/>
      <c r="K13" s="116"/>
      <c r="L13" s="116"/>
      <c r="M13" s="87"/>
      <c r="N13" s="116"/>
      <c r="O13" s="116"/>
    </row>
    <row r="14" ht="20.25" customHeight="1" spans="1:15">
      <c r="A14" s="124" t="s">
        <v>75</v>
      </c>
      <c r="B14" s="124" t="s">
        <v>76</v>
      </c>
      <c r="C14" s="116">
        <v>70750.73</v>
      </c>
      <c r="D14" s="116">
        <v>70750.73</v>
      </c>
      <c r="E14" s="116">
        <v>70750.73</v>
      </c>
      <c r="F14" s="116"/>
      <c r="G14" s="87"/>
      <c r="H14" s="116"/>
      <c r="I14" s="116"/>
      <c r="J14" s="116"/>
      <c r="K14" s="116"/>
      <c r="L14" s="116"/>
      <c r="M14" s="87"/>
      <c r="N14" s="116"/>
      <c r="O14" s="116"/>
    </row>
    <row r="15" ht="20.25" customHeight="1" spans="1:15">
      <c r="A15" s="125" t="s">
        <v>77</v>
      </c>
      <c r="B15" s="125" t="s">
        <v>76</v>
      </c>
      <c r="C15" s="116">
        <v>70750.73</v>
      </c>
      <c r="D15" s="116">
        <v>70750.73</v>
      </c>
      <c r="E15" s="116">
        <v>70750.73</v>
      </c>
      <c r="F15" s="116"/>
      <c r="G15" s="87"/>
      <c r="H15" s="116"/>
      <c r="I15" s="116"/>
      <c r="J15" s="116"/>
      <c r="K15" s="116"/>
      <c r="L15" s="116"/>
      <c r="M15" s="87"/>
      <c r="N15" s="116"/>
      <c r="O15" s="116"/>
    </row>
    <row r="16" ht="20.25" customHeight="1" spans="1:15">
      <c r="A16" s="29" t="s">
        <v>78</v>
      </c>
      <c r="B16" s="29" t="s">
        <v>79</v>
      </c>
      <c r="C16" s="116">
        <v>1740946.63</v>
      </c>
      <c r="D16" s="116">
        <v>1740946.63</v>
      </c>
      <c r="E16" s="116">
        <v>1740946.63</v>
      </c>
      <c r="F16" s="116"/>
      <c r="G16" s="87"/>
      <c r="H16" s="116"/>
      <c r="I16" s="116"/>
      <c r="J16" s="116"/>
      <c r="K16" s="116"/>
      <c r="L16" s="116"/>
      <c r="M16" s="87"/>
      <c r="N16" s="116"/>
      <c r="O16" s="116"/>
    </row>
    <row r="17" ht="20.25" customHeight="1" spans="1:15">
      <c r="A17" s="124" t="s">
        <v>80</v>
      </c>
      <c r="B17" s="124" t="s">
        <v>81</v>
      </c>
      <c r="C17" s="116">
        <v>1740946.63</v>
      </c>
      <c r="D17" s="116">
        <v>1740946.63</v>
      </c>
      <c r="E17" s="116">
        <v>1740946.63</v>
      </c>
      <c r="F17" s="116"/>
      <c r="G17" s="87"/>
      <c r="H17" s="116"/>
      <c r="I17" s="116"/>
      <c r="J17" s="116"/>
      <c r="K17" s="116"/>
      <c r="L17" s="116"/>
      <c r="M17" s="87"/>
      <c r="N17" s="116"/>
      <c r="O17" s="116"/>
    </row>
    <row r="18" ht="20.25" customHeight="1" spans="1:15">
      <c r="A18" s="125" t="s">
        <v>82</v>
      </c>
      <c r="B18" s="125" t="s">
        <v>83</v>
      </c>
      <c r="C18" s="116">
        <v>1087626.18</v>
      </c>
      <c r="D18" s="116">
        <v>1087626.18</v>
      </c>
      <c r="E18" s="116">
        <v>1087626.18</v>
      </c>
      <c r="F18" s="116"/>
      <c r="G18" s="87"/>
      <c r="H18" s="116"/>
      <c r="I18" s="116"/>
      <c r="J18" s="116"/>
      <c r="K18" s="116"/>
      <c r="L18" s="116"/>
      <c r="M18" s="87"/>
      <c r="N18" s="116"/>
      <c r="O18" s="116"/>
    </row>
    <row r="19" ht="20.25" customHeight="1" spans="1:15">
      <c r="A19" s="125" t="s">
        <v>84</v>
      </c>
      <c r="B19" s="125" t="s">
        <v>85</v>
      </c>
      <c r="C19" s="116">
        <v>600670.45</v>
      </c>
      <c r="D19" s="116">
        <v>600670.45</v>
      </c>
      <c r="E19" s="116">
        <v>600670.45</v>
      </c>
      <c r="F19" s="116"/>
      <c r="G19" s="87"/>
      <c r="H19" s="116"/>
      <c r="I19" s="116"/>
      <c r="J19" s="116"/>
      <c r="K19" s="116"/>
      <c r="L19" s="116"/>
      <c r="M19" s="87"/>
      <c r="N19" s="116"/>
      <c r="O19" s="116"/>
    </row>
    <row r="20" ht="20.25" customHeight="1" spans="1:15">
      <c r="A20" s="125" t="s">
        <v>86</v>
      </c>
      <c r="B20" s="125" t="s">
        <v>87</v>
      </c>
      <c r="C20" s="116">
        <v>52650</v>
      </c>
      <c r="D20" s="116">
        <v>52650</v>
      </c>
      <c r="E20" s="116">
        <v>52650</v>
      </c>
      <c r="F20" s="116"/>
      <c r="G20" s="87"/>
      <c r="H20" s="116"/>
      <c r="I20" s="116"/>
      <c r="J20" s="116"/>
      <c r="K20" s="116"/>
      <c r="L20" s="116"/>
      <c r="M20" s="87"/>
      <c r="N20" s="116"/>
      <c r="O20" s="116"/>
    </row>
    <row r="21" ht="20.25" customHeight="1" spans="1:15">
      <c r="A21" s="29" t="s">
        <v>88</v>
      </c>
      <c r="B21" s="29" t="s">
        <v>89</v>
      </c>
      <c r="C21" s="116">
        <v>4692659</v>
      </c>
      <c r="D21" s="116">
        <v>2193200</v>
      </c>
      <c r="E21" s="116"/>
      <c r="F21" s="116">
        <v>2193200</v>
      </c>
      <c r="G21" s="87"/>
      <c r="H21" s="116"/>
      <c r="I21" s="116"/>
      <c r="J21" s="116">
        <v>2499459</v>
      </c>
      <c r="K21" s="116"/>
      <c r="L21" s="116"/>
      <c r="M21" s="87"/>
      <c r="N21" s="116"/>
      <c r="O21" s="116">
        <v>2499459</v>
      </c>
    </row>
    <row r="22" ht="20.25" customHeight="1" spans="1:15">
      <c r="A22" s="124" t="s">
        <v>90</v>
      </c>
      <c r="B22" s="124" t="s">
        <v>91</v>
      </c>
      <c r="C22" s="116">
        <v>4692659</v>
      </c>
      <c r="D22" s="116">
        <v>2193200</v>
      </c>
      <c r="E22" s="116"/>
      <c r="F22" s="116">
        <v>2193200</v>
      </c>
      <c r="G22" s="87"/>
      <c r="H22" s="116"/>
      <c r="I22" s="116"/>
      <c r="J22" s="116">
        <v>2499459</v>
      </c>
      <c r="K22" s="116"/>
      <c r="L22" s="116"/>
      <c r="M22" s="87"/>
      <c r="N22" s="116"/>
      <c r="O22" s="116">
        <v>2499459</v>
      </c>
    </row>
    <row r="23" ht="20.25" customHeight="1" spans="1:15">
      <c r="A23" s="125" t="s">
        <v>92</v>
      </c>
      <c r="B23" s="125" t="s">
        <v>93</v>
      </c>
      <c r="C23" s="116">
        <v>313200</v>
      </c>
      <c r="D23" s="116">
        <v>313200</v>
      </c>
      <c r="E23" s="116"/>
      <c r="F23" s="116">
        <v>313200</v>
      </c>
      <c r="G23" s="87"/>
      <c r="H23" s="116"/>
      <c r="I23" s="116"/>
      <c r="J23" s="116"/>
      <c r="K23" s="116"/>
      <c r="L23" s="116"/>
      <c r="M23" s="87"/>
      <c r="N23" s="116"/>
      <c r="O23" s="116"/>
    </row>
    <row r="24" ht="20.25" customHeight="1" spans="1:15">
      <c r="A24" s="125" t="s">
        <v>94</v>
      </c>
      <c r="B24" s="125" t="s">
        <v>95</v>
      </c>
      <c r="C24" s="116">
        <v>3983059</v>
      </c>
      <c r="D24" s="116">
        <v>1670000</v>
      </c>
      <c r="E24" s="116"/>
      <c r="F24" s="116">
        <v>1670000</v>
      </c>
      <c r="G24" s="87"/>
      <c r="H24" s="116"/>
      <c r="I24" s="116"/>
      <c r="J24" s="116">
        <v>2313059</v>
      </c>
      <c r="K24" s="116"/>
      <c r="L24" s="116"/>
      <c r="M24" s="87"/>
      <c r="N24" s="116"/>
      <c r="O24" s="116">
        <v>2313059</v>
      </c>
    </row>
    <row r="25" ht="20.25" customHeight="1" spans="1:15">
      <c r="A25" s="125" t="s">
        <v>96</v>
      </c>
      <c r="B25" s="125" t="s">
        <v>97</v>
      </c>
      <c r="C25" s="116">
        <v>210000</v>
      </c>
      <c r="D25" s="116">
        <v>210000</v>
      </c>
      <c r="E25" s="116"/>
      <c r="F25" s="116">
        <v>210000</v>
      </c>
      <c r="G25" s="87"/>
      <c r="H25" s="116"/>
      <c r="I25" s="116"/>
      <c r="J25" s="116"/>
      <c r="K25" s="116"/>
      <c r="L25" s="116"/>
      <c r="M25" s="87"/>
      <c r="N25" s="116"/>
      <c r="O25" s="116"/>
    </row>
    <row r="26" ht="20.25" customHeight="1" spans="1:15">
      <c r="A26" s="125" t="s">
        <v>98</v>
      </c>
      <c r="B26" s="125" t="s">
        <v>99</v>
      </c>
      <c r="C26" s="116">
        <v>150000</v>
      </c>
      <c r="D26" s="116"/>
      <c r="E26" s="116"/>
      <c r="F26" s="116"/>
      <c r="G26" s="87"/>
      <c r="H26" s="116"/>
      <c r="I26" s="116"/>
      <c r="J26" s="116">
        <v>150000</v>
      </c>
      <c r="K26" s="116"/>
      <c r="L26" s="116"/>
      <c r="M26" s="87"/>
      <c r="N26" s="116"/>
      <c r="O26" s="116">
        <v>150000</v>
      </c>
    </row>
    <row r="27" ht="20.25" customHeight="1" spans="1:15">
      <c r="A27" s="125" t="s">
        <v>100</v>
      </c>
      <c r="B27" s="125" t="s">
        <v>101</v>
      </c>
      <c r="C27" s="116">
        <v>36400</v>
      </c>
      <c r="D27" s="116"/>
      <c r="E27" s="116"/>
      <c r="F27" s="116"/>
      <c r="G27" s="87"/>
      <c r="H27" s="116"/>
      <c r="I27" s="116"/>
      <c r="J27" s="116">
        <v>36400</v>
      </c>
      <c r="K27" s="116"/>
      <c r="L27" s="116"/>
      <c r="M27" s="87"/>
      <c r="N27" s="116"/>
      <c r="O27" s="116">
        <v>36400</v>
      </c>
    </row>
    <row r="28" ht="20.25" customHeight="1" spans="1:15">
      <c r="A28" s="29" t="s">
        <v>102</v>
      </c>
      <c r="B28" s="29" t="s">
        <v>103</v>
      </c>
      <c r="C28" s="116">
        <v>1054677.16</v>
      </c>
      <c r="D28" s="116">
        <v>1054677.16</v>
      </c>
      <c r="E28" s="116">
        <v>1054677.16</v>
      </c>
      <c r="F28" s="116"/>
      <c r="G28" s="87"/>
      <c r="H28" s="116"/>
      <c r="I28" s="116"/>
      <c r="J28" s="116"/>
      <c r="K28" s="116"/>
      <c r="L28" s="116"/>
      <c r="M28" s="87"/>
      <c r="N28" s="116"/>
      <c r="O28" s="116"/>
    </row>
    <row r="29" ht="20.25" customHeight="1" spans="1:15">
      <c r="A29" s="124" t="s">
        <v>104</v>
      </c>
      <c r="B29" s="124" t="s">
        <v>105</v>
      </c>
      <c r="C29" s="116">
        <v>1054677.16</v>
      </c>
      <c r="D29" s="116">
        <v>1054677.16</v>
      </c>
      <c r="E29" s="116">
        <v>1054677.16</v>
      </c>
      <c r="F29" s="116"/>
      <c r="G29" s="87"/>
      <c r="H29" s="116"/>
      <c r="I29" s="116"/>
      <c r="J29" s="116"/>
      <c r="K29" s="116"/>
      <c r="L29" s="116"/>
      <c r="M29" s="87"/>
      <c r="N29" s="116"/>
      <c r="O29" s="116"/>
    </row>
    <row r="30" ht="20.25" customHeight="1" spans="1:15">
      <c r="A30" s="125" t="s">
        <v>106</v>
      </c>
      <c r="B30" s="125" t="s">
        <v>107</v>
      </c>
      <c r="C30" s="116">
        <v>1054677.16</v>
      </c>
      <c r="D30" s="116">
        <v>1054677.16</v>
      </c>
      <c r="E30" s="116">
        <v>1054677.16</v>
      </c>
      <c r="F30" s="116"/>
      <c r="G30" s="87"/>
      <c r="H30" s="116"/>
      <c r="I30" s="116"/>
      <c r="J30" s="116"/>
      <c r="K30" s="116"/>
      <c r="L30" s="116"/>
      <c r="M30" s="87"/>
      <c r="N30" s="116"/>
      <c r="O30" s="116"/>
    </row>
    <row r="31" ht="17.25" customHeight="1" spans="1:15">
      <c r="A31" s="100" t="s">
        <v>108</v>
      </c>
      <c r="B31" s="101" t="s">
        <v>108</v>
      </c>
      <c r="C31" s="116">
        <v>27422381.2</v>
      </c>
      <c r="D31" s="116">
        <v>19922922.2</v>
      </c>
      <c r="E31" s="116">
        <v>15729722.2</v>
      </c>
      <c r="F31" s="116">
        <v>4193200</v>
      </c>
      <c r="G31" s="87"/>
      <c r="H31" s="116"/>
      <c r="I31" s="116"/>
      <c r="J31" s="116">
        <v>7499459</v>
      </c>
      <c r="K31" s="116"/>
      <c r="L31" s="116"/>
      <c r="M31" s="87"/>
      <c r="N31" s="116"/>
      <c r="O31" s="116">
        <v>7499459</v>
      </c>
    </row>
  </sheetData>
  <mergeCells count="11">
    <mergeCell ref="A2:O2"/>
    <mergeCell ref="A3:L3"/>
    <mergeCell ref="D4:F4"/>
    <mergeCell ref="J4:O4"/>
    <mergeCell ref="A31:B31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D3" sqref="D3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4:4">
      <c r="D1" s="95" t="s">
        <v>109</v>
      </c>
    </row>
    <row r="2" ht="31.5" customHeight="1" spans="1:4">
      <c r="A2" s="42" t="s">
        <v>110</v>
      </c>
      <c r="B2" s="128"/>
      <c r="C2" s="128"/>
      <c r="D2" s="128"/>
    </row>
    <row r="3" ht="17.25" customHeight="1" spans="1:4">
      <c r="A3" s="4" t="str">
        <f>"单位名称："&amp;"云南省水利水电科学研究院"</f>
        <v>单位名称：云南省水利水电科学研究院</v>
      </c>
      <c r="B3" s="129"/>
      <c r="C3" s="129"/>
      <c r="D3" s="96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0" t="s">
        <v>6</v>
      </c>
      <c r="C5" s="15" t="s">
        <v>111</v>
      </c>
      <c r="D5" s="130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1" t="s">
        <v>112</v>
      </c>
      <c r="B7" s="132">
        <v>19922922.2</v>
      </c>
      <c r="C7" s="133" t="s">
        <v>113</v>
      </c>
      <c r="D7" s="132">
        <v>19922922.2</v>
      </c>
    </row>
    <row r="8" ht="29.15" customHeight="1" spans="1:4">
      <c r="A8" s="134" t="s">
        <v>114</v>
      </c>
      <c r="B8" s="87">
        <v>19922922.2</v>
      </c>
      <c r="C8" s="23" t="str">
        <f>"（一）"&amp;"科学技术支出"</f>
        <v>（一）科学技术支出</v>
      </c>
      <c r="D8" s="87">
        <v>13384188.16</v>
      </c>
    </row>
    <row r="9" ht="29.15" customHeight="1" spans="1:4">
      <c r="A9" s="134" t="s">
        <v>115</v>
      </c>
      <c r="B9" s="87"/>
      <c r="C9" s="23" t="str">
        <f>"（二）"&amp;"社会保障和就业支出"</f>
        <v>（二）社会保障和就业支出</v>
      </c>
      <c r="D9" s="87">
        <v>1549910.25</v>
      </c>
    </row>
    <row r="10" ht="29.15" customHeight="1" spans="1:4">
      <c r="A10" s="134" t="s">
        <v>116</v>
      </c>
      <c r="B10" s="87"/>
      <c r="C10" s="23" t="str">
        <f>"（三）"&amp;"卫生健康支出"</f>
        <v>（三）卫生健康支出</v>
      </c>
      <c r="D10" s="87">
        <v>1740946.63</v>
      </c>
    </row>
    <row r="11" ht="29.15" customHeight="1" spans="1:4">
      <c r="A11" s="135" t="s">
        <v>117</v>
      </c>
      <c r="B11" s="136"/>
      <c r="C11" s="23" t="str">
        <f>"（四）"&amp;"农林水支出"</f>
        <v>（四）农林水支出</v>
      </c>
      <c r="D11" s="87">
        <v>2193200</v>
      </c>
    </row>
    <row r="12" ht="29.15" customHeight="1" spans="1:4">
      <c r="A12" s="134" t="s">
        <v>114</v>
      </c>
      <c r="B12" s="116"/>
      <c r="C12" s="23" t="str">
        <f>"（五）"&amp;"住房保障支出"</f>
        <v>（五）住房保障支出</v>
      </c>
      <c r="D12" s="87">
        <v>1054677.16</v>
      </c>
    </row>
    <row r="13" ht="29.15" customHeight="1" spans="1:4">
      <c r="A13" s="137" t="s">
        <v>115</v>
      </c>
      <c r="B13" s="116"/>
      <c r="C13" s="138"/>
      <c r="D13" s="136"/>
    </row>
    <row r="14" ht="29.15" customHeight="1" spans="1:4">
      <c r="A14" s="137" t="s">
        <v>116</v>
      </c>
      <c r="B14" s="136"/>
      <c r="C14" s="138"/>
      <c r="D14" s="136"/>
    </row>
    <row r="15" ht="29.15" customHeight="1" spans="1:4">
      <c r="A15" s="139"/>
      <c r="B15" s="136"/>
      <c r="C15" s="140" t="s">
        <v>118</v>
      </c>
      <c r="D15" s="136"/>
    </row>
    <row r="16" ht="29.15" customHeight="1" spans="1:4">
      <c r="A16" s="139" t="s">
        <v>119</v>
      </c>
      <c r="B16" s="136">
        <v>19922922.2</v>
      </c>
      <c r="C16" s="138" t="s">
        <v>26</v>
      </c>
      <c r="D16" s="136">
        <v>19922922.2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9"/>
  <sheetViews>
    <sheetView showZeros="0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4:7">
      <c r="D1" s="108"/>
      <c r="F1" s="52"/>
      <c r="G1" s="52" t="s">
        <v>120</v>
      </c>
    </row>
    <row r="2" ht="39" customHeight="1" spans="1:7">
      <c r="A2" s="3" t="s">
        <v>121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"单位名称："&amp;"云南省水利水电科学研究院"</f>
        <v>单位名称：云南省水利水电科学研究院</v>
      </c>
      <c r="F3" s="99"/>
      <c r="G3" s="99" t="s">
        <v>2</v>
      </c>
    </row>
    <row r="4" ht="20.25" customHeight="1" spans="1:7">
      <c r="A4" s="118" t="s">
        <v>122</v>
      </c>
      <c r="B4" s="119"/>
      <c r="C4" s="120" t="s">
        <v>32</v>
      </c>
      <c r="D4" s="11" t="s">
        <v>59</v>
      </c>
      <c r="E4" s="11"/>
      <c r="F4" s="12"/>
      <c r="G4" s="120" t="s">
        <v>60</v>
      </c>
    </row>
    <row r="5" ht="20.25" customHeight="1" spans="1:7">
      <c r="A5" s="121" t="s">
        <v>50</v>
      </c>
      <c r="B5" s="122" t="s">
        <v>51</v>
      </c>
      <c r="C5" s="89"/>
      <c r="D5" s="89" t="s">
        <v>34</v>
      </c>
      <c r="E5" s="89" t="s">
        <v>123</v>
      </c>
      <c r="F5" s="89" t="s">
        <v>124</v>
      </c>
      <c r="G5" s="89"/>
    </row>
    <row r="6" ht="13.5" customHeight="1" spans="1:7">
      <c r="A6" s="123" t="s">
        <v>125</v>
      </c>
      <c r="B6" s="123" t="s">
        <v>126</v>
      </c>
      <c r="C6" s="123" t="s">
        <v>127</v>
      </c>
      <c r="D6" s="59"/>
      <c r="E6" s="123" t="s">
        <v>128</v>
      </c>
      <c r="F6" s="123" t="s">
        <v>129</v>
      </c>
      <c r="G6" s="123" t="s">
        <v>130</v>
      </c>
    </row>
    <row r="7" ht="18" customHeight="1" spans="1:7">
      <c r="A7" s="29" t="s">
        <v>61</v>
      </c>
      <c r="B7" s="29" t="s">
        <v>62</v>
      </c>
      <c r="C7" s="22">
        <v>13384188.16</v>
      </c>
      <c r="D7" s="22">
        <v>11384188.16</v>
      </c>
      <c r="E7" s="22">
        <v>10429986.4</v>
      </c>
      <c r="F7" s="22">
        <v>954201.76</v>
      </c>
      <c r="G7" s="22">
        <v>2000000</v>
      </c>
    </row>
    <row r="8" ht="18" customHeight="1" spans="1:7">
      <c r="A8" s="29" t="s">
        <v>63</v>
      </c>
      <c r="B8" s="124" t="s">
        <v>64</v>
      </c>
      <c r="C8" s="22">
        <v>13384188.16</v>
      </c>
      <c r="D8" s="22">
        <v>11384188.16</v>
      </c>
      <c r="E8" s="22">
        <v>10429986.4</v>
      </c>
      <c r="F8" s="22">
        <v>954201.76</v>
      </c>
      <c r="G8" s="22">
        <v>2000000</v>
      </c>
    </row>
    <row r="9" ht="18" customHeight="1" spans="1:7">
      <c r="A9" s="29" t="s">
        <v>65</v>
      </c>
      <c r="B9" s="125" t="s">
        <v>66</v>
      </c>
      <c r="C9" s="22">
        <v>13384188.16</v>
      </c>
      <c r="D9" s="22">
        <v>11384188.16</v>
      </c>
      <c r="E9" s="22">
        <v>10429986.4</v>
      </c>
      <c r="F9" s="22">
        <v>954201.76</v>
      </c>
      <c r="G9" s="22">
        <v>2000000</v>
      </c>
    </row>
    <row r="10" ht="18" customHeight="1" spans="1:7">
      <c r="A10" s="29" t="s">
        <v>67</v>
      </c>
      <c r="B10" s="29" t="s">
        <v>68</v>
      </c>
      <c r="C10" s="22">
        <v>1549910.25</v>
      </c>
      <c r="D10" s="22">
        <v>1549910.25</v>
      </c>
      <c r="E10" s="22">
        <v>1515530.25</v>
      </c>
      <c r="F10" s="22">
        <v>34380</v>
      </c>
      <c r="G10" s="22"/>
    </row>
    <row r="11" ht="18" customHeight="1" spans="1:7">
      <c r="A11" s="29" t="s">
        <v>69</v>
      </c>
      <c r="B11" s="124" t="s">
        <v>70</v>
      </c>
      <c r="C11" s="22">
        <v>1479159.52</v>
      </c>
      <c r="D11" s="22">
        <v>1479159.52</v>
      </c>
      <c r="E11" s="22">
        <v>1444779.52</v>
      </c>
      <c r="F11" s="22">
        <v>34380</v>
      </c>
      <c r="G11" s="22"/>
    </row>
    <row r="12" ht="18" customHeight="1" spans="1:7">
      <c r="A12" s="29" t="s">
        <v>71</v>
      </c>
      <c r="B12" s="125" t="s">
        <v>72</v>
      </c>
      <c r="C12" s="22">
        <v>34380</v>
      </c>
      <c r="D12" s="22">
        <v>34380</v>
      </c>
      <c r="E12" s="22"/>
      <c r="F12" s="22">
        <v>34380</v>
      </c>
      <c r="G12" s="22"/>
    </row>
    <row r="13" ht="18" customHeight="1" spans="1:7">
      <c r="A13" s="29" t="s">
        <v>73</v>
      </c>
      <c r="B13" s="125" t="s">
        <v>74</v>
      </c>
      <c r="C13" s="22">
        <v>1444779.52</v>
      </c>
      <c r="D13" s="22">
        <v>1444779.52</v>
      </c>
      <c r="E13" s="22">
        <v>1444779.52</v>
      </c>
      <c r="F13" s="22"/>
      <c r="G13" s="22"/>
    </row>
    <row r="14" ht="18" customHeight="1" spans="1:7">
      <c r="A14" s="29" t="s">
        <v>75</v>
      </c>
      <c r="B14" s="124" t="s">
        <v>76</v>
      </c>
      <c r="C14" s="22">
        <v>70750.73</v>
      </c>
      <c r="D14" s="22">
        <v>70750.73</v>
      </c>
      <c r="E14" s="22">
        <v>70750.73</v>
      </c>
      <c r="F14" s="22"/>
      <c r="G14" s="22"/>
    </row>
    <row r="15" ht="18" customHeight="1" spans="1:7">
      <c r="A15" s="29" t="s">
        <v>77</v>
      </c>
      <c r="B15" s="125" t="s">
        <v>76</v>
      </c>
      <c r="C15" s="22">
        <v>70750.73</v>
      </c>
      <c r="D15" s="22">
        <v>70750.73</v>
      </c>
      <c r="E15" s="22">
        <v>70750.73</v>
      </c>
      <c r="F15" s="22"/>
      <c r="G15" s="22"/>
    </row>
    <row r="16" ht="18" customHeight="1" spans="1:7">
      <c r="A16" s="29" t="s">
        <v>78</v>
      </c>
      <c r="B16" s="29" t="s">
        <v>79</v>
      </c>
      <c r="C16" s="22">
        <v>1740946.63</v>
      </c>
      <c r="D16" s="22">
        <v>1740946.63</v>
      </c>
      <c r="E16" s="22">
        <v>1740946.63</v>
      </c>
      <c r="F16" s="22"/>
      <c r="G16" s="22"/>
    </row>
    <row r="17" ht="18" customHeight="1" spans="1:7">
      <c r="A17" s="29" t="s">
        <v>80</v>
      </c>
      <c r="B17" s="124" t="s">
        <v>81</v>
      </c>
      <c r="C17" s="22">
        <v>1740946.63</v>
      </c>
      <c r="D17" s="22">
        <v>1740946.63</v>
      </c>
      <c r="E17" s="22">
        <v>1740946.63</v>
      </c>
      <c r="F17" s="22"/>
      <c r="G17" s="22"/>
    </row>
    <row r="18" ht="18" customHeight="1" spans="1:7">
      <c r="A18" s="29" t="s">
        <v>82</v>
      </c>
      <c r="B18" s="125" t="s">
        <v>83</v>
      </c>
      <c r="C18" s="22">
        <v>1087626.18</v>
      </c>
      <c r="D18" s="22">
        <v>1087626.18</v>
      </c>
      <c r="E18" s="22">
        <v>1087626.18</v>
      </c>
      <c r="F18" s="22"/>
      <c r="G18" s="22"/>
    </row>
    <row r="19" ht="18" customHeight="1" spans="1:7">
      <c r="A19" s="29" t="s">
        <v>84</v>
      </c>
      <c r="B19" s="125" t="s">
        <v>85</v>
      </c>
      <c r="C19" s="22">
        <v>600670.45</v>
      </c>
      <c r="D19" s="22">
        <v>600670.45</v>
      </c>
      <c r="E19" s="22">
        <v>600670.45</v>
      </c>
      <c r="F19" s="22"/>
      <c r="G19" s="22"/>
    </row>
    <row r="20" ht="18" customHeight="1" spans="1:7">
      <c r="A20" s="29" t="s">
        <v>86</v>
      </c>
      <c r="B20" s="125" t="s">
        <v>87</v>
      </c>
      <c r="C20" s="22">
        <v>52650</v>
      </c>
      <c r="D20" s="22">
        <v>52650</v>
      </c>
      <c r="E20" s="22">
        <v>52650</v>
      </c>
      <c r="F20" s="22"/>
      <c r="G20" s="22"/>
    </row>
    <row r="21" ht="18" customHeight="1" spans="1:7">
      <c r="A21" s="29" t="s">
        <v>88</v>
      </c>
      <c r="B21" s="29" t="s">
        <v>89</v>
      </c>
      <c r="C21" s="22">
        <v>2193200</v>
      </c>
      <c r="D21" s="22"/>
      <c r="E21" s="22"/>
      <c r="F21" s="22"/>
      <c r="G21" s="22">
        <v>2193200</v>
      </c>
    </row>
    <row r="22" ht="18" customHeight="1" spans="1:7">
      <c r="A22" s="29" t="s">
        <v>90</v>
      </c>
      <c r="B22" s="124" t="s">
        <v>91</v>
      </c>
      <c r="C22" s="22">
        <v>2193200</v>
      </c>
      <c r="D22" s="22"/>
      <c r="E22" s="22"/>
      <c r="F22" s="22"/>
      <c r="G22" s="22">
        <v>2193200</v>
      </c>
    </row>
    <row r="23" ht="18" customHeight="1" spans="1:7">
      <c r="A23" s="29" t="s">
        <v>92</v>
      </c>
      <c r="B23" s="125" t="s">
        <v>93</v>
      </c>
      <c r="C23" s="22">
        <v>313200</v>
      </c>
      <c r="D23" s="22"/>
      <c r="E23" s="22"/>
      <c r="F23" s="22"/>
      <c r="G23" s="22">
        <v>313200</v>
      </c>
    </row>
    <row r="24" ht="18" customHeight="1" spans="1:7">
      <c r="A24" s="29" t="s">
        <v>94</v>
      </c>
      <c r="B24" s="125" t="s">
        <v>95</v>
      </c>
      <c r="C24" s="22">
        <v>1670000</v>
      </c>
      <c r="D24" s="22"/>
      <c r="E24" s="22"/>
      <c r="F24" s="22"/>
      <c r="G24" s="22">
        <v>1670000</v>
      </c>
    </row>
    <row r="25" ht="18" customHeight="1" spans="1:7">
      <c r="A25" s="29" t="s">
        <v>96</v>
      </c>
      <c r="B25" s="125" t="s">
        <v>97</v>
      </c>
      <c r="C25" s="22">
        <v>210000</v>
      </c>
      <c r="D25" s="22"/>
      <c r="E25" s="22"/>
      <c r="F25" s="22"/>
      <c r="G25" s="22">
        <v>210000</v>
      </c>
    </row>
    <row r="26" ht="18" customHeight="1" spans="1:7">
      <c r="A26" s="29" t="s">
        <v>102</v>
      </c>
      <c r="B26" s="29" t="s">
        <v>103</v>
      </c>
      <c r="C26" s="22">
        <v>1054677.16</v>
      </c>
      <c r="D26" s="22">
        <v>1054677.16</v>
      </c>
      <c r="E26" s="22">
        <v>1054677.16</v>
      </c>
      <c r="F26" s="22"/>
      <c r="G26" s="22"/>
    </row>
    <row r="27" ht="18" customHeight="1" spans="1:7">
      <c r="A27" s="29" t="s">
        <v>104</v>
      </c>
      <c r="B27" s="124" t="s">
        <v>105</v>
      </c>
      <c r="C27" s="22">
        <v>1054677.16</v>
      </c>
      <c r="D27" s="22">
        <v>1054677.16</v>
      </c>
      <c r="E27" s="22">
        <v>1054677.16</v>
      </c>
      <c r="F27" s="22"/>
      <c r="G27" s="22"/>
    </row>
    <row r="28" ht="18" customHeight="1" spans="1:7">
      <c r="A28" s="29" t="s">
        <v>106</v>
      </c>
      <c r="B28" s="125" t="s">
        <v>107</v>
      </c>
      <c r="C28" s="22">
        <v>1054677.16</v>
      </c>
      <c r="D28" s="22">
        <v>1054677.16</v>
      </c>
      <c r="E28" s="22">
        <v>1054677.16</v>
      </c>
      <c r="F28" s="22"/>
      <c r="G28" s="22"/>
    </row>
    <row r="29" ht="18" customHeight="1" spans="1:7">
      <c r="A29" s="126" t="s">
        <v>108</v>
      </c>
      <c r="B29" s="127" t="s">
        <v>108</v>
      </c>
      <c r="C29" s="22">
        <v>19922922.2</v>
      </c>
      <c r="D29" s="22">
        <v>15729722.2</v>
      </c>
      <c r="E29" s="22">
        <v>14741140.44</v>
      </c>
      <c r="F29" s="22">
        <v>988581.76</v>
      </c>
      <c r="G29" s="22">
        <v>4193200</v>
      </c>
    </row>
  </sheetData>
  <mergeCells count="7">
    <mergeCell ref="A2:G2"/>
    <mergeCell ref="A3:E3"/>
    <mergeCell ref="A4:B4"/>
    <mergeCell ref="D4:F4"/>
    <mergeCell ref="A29:B29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2"/>
      <c r="B1" s="112"/>
      <c r="C1" s="57"/>
      <c r="F1" s="56" t="s">
        <v>131</v>
      </c>
    </row>
    <row r="2" ht="25.5" customHeight="1" spans="1:6">
      <c r="A2" s="113" t="s">
        <v>132</v>
      </c>
      <c r="B2" s="113"/>
      <c r="C2" s="113"/>
      <c r="D2" s="113"/>
      <c r="E2" s="113"/>
      <c r="F2" s="113"/>
    </row>
    <row r="3" ht="15.75" customHeight="1" spans="1:6">
      <c r="A3" s="4" t="str">
        <f>"单位名称："&amp;"云南省水利水电科学研究院"</f>
        <v>单位名称：云南省水利水电科学研究院</v>
      </c>
      <c r="B3" s="112"/>
      <c r="C3" s="57"/>
      <c r="F3" s="56" t="s">
        <v>2</v>
      </c>
    </row>
    <row r="4" ht="19.5" customHeight="1" spans="1:6">
      <c r="A4" s="9" t="s">
        <v>133</v>
      </c>
      <c r="B4" s="15" t="s">
        <v>134</v>
      </c>
      <c r="C4" s="10" t="s">
        <v>135</v>
      </c>
      <c r="D4" s="11"/>
      <c r="E4" s="12"/>
      <c r="F4" s="15" t="s">
        <v>136</v>
      </c>
    </row>
    <row r="5" ht="19.5" customHeight="1" spans="1:6">
      <c r="A5" s="17"/>
      <c r="B5" s="18"/>
      <c r="C5" s="59" t="s">
        <v>34</v>
      </c>
      <c r="D5" s="59" t="s">
        <v>137</v>
      </c>
      <c r="E5" s="59" t="s">
        <v>138</v>
      </c>
      <c r="F5" s="18"/>
    </row>
    <row r="6" ht="18.75" customHeight="1" spans="1:6">
      <c r="A6" s="114">
        <v>1</v>
      </c>
      <c r="B6" s="114">
        <v>2</v>
      </c>
      <c r="C6" s="115">
        <v>3</v>
      </c>
      <c r="D6" s="114">
        <v>4</v>
      </c>
      <c r="E6" s="114">
        <v>5</v>
      </c>
      <c r="F6" s="114">
        <v>6</v>
      </c>
    </row>
    <row r="7" ht="18.75" customHeight="1" spans="1:6">
      <c r="A7" s="116">
        <v>158000</v>
      </c>
      <c r="B7" s="116"/>
      <c r="C7" s="117">
        <v>138000</v>
      </c>
      <c r="D7" s="116"/>
      <c r="E7" s="116">
        <v>138000</v>
      </c>
      <c r="F7" s="116">
        <v>20000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42"/>
  <sheetViews>
    <sheetView showZeros="0" topLeftCell="I1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4:23">
      <c r="D1" s="1"/>
      <c r="E1" s="1"/>
      <c r="F1" s="1"/>
      <c r="G1" s="1"/>
      <c r="U1" s="108"/>
      <c r="W1" s="52" t="s">
        <v>139</v>
      </c>
    </row>
    <row r="2" ht="27.75" customHeight="1" spans="1:23">
      <c r="A2" s="27" t="s">
        <v>140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"单位名称："&amp;"云南省水利水电科学研究院"</f>
        <v>单位名称：云南省水利水电科学研究院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8"/>
      <c r="W3" s="99" t="s">
        <v>2</v>
      </c>
    </row>
    <row r="4" ht="21.75" customHeight="1" spans="1:23">
      <c r="A4" s="8" t="s">
        <v>141</v>
      </c>
      <c r="B4" s="8" t="s">
        <v>142</v>
      </c>
      <c r="C4" s="8" t="s">
        <v>143</v>
      </c>
      <c r="D4" s="9" t="s">
        <v>144</v>
      </c>
      <c r="E4" s="9" t="s">
        <v>145</v>
      </c>
      <c r="F4" s="9" t="s">
        <v>146</v>
      </c>
      <c r="G4" s="9" t="s">
        <v>147</v>
      </c>
      <c r="H4" s="59" t="s">
        <v>148</v>
      </c>
      <c r="I4" s="59"/>
      <c r="J4" s="59"/>
      <c r="K4" s="59"/>
      <c r="L4" s="105"/>
      <c r="M4" s="105"/>
      <c r="N4" s="105"/>
      <c r="O4" s="105"/>
      <c r="P4" s="105"/>
      <c r="Q4" s="44"/>
      <c r="R4" s="59"/>
      <c r="S4" s="59"/>
      <c r="T4" s="59"/>
      <c r="U4" s="59"/>
      <c r="V4" s="59"/>
      <c r="W4" s="59"/>
    </row>
    <row r="5" ht="21.75" customHeight="1" spans="1:23">
      <c r="A5" s="13"/>
      <c r="B5" s="13"/>
      <c r="C5" s="13"/>
      <c r="D5" s="14"/>
      <c r="E5" s="14"/>
      <c r="F5" s="14"/>
      <c r="G5" s="14"/>
      <c r="H5" s="59" t="s">
        <v>32</v>
      </c>
      <c r="I5" s="44" t="s">
        <v>35</v>
      </c>
      <c r="J5" s="44"/>
      <c r="K5" s="44"/>
      <c r="L5" s="105"/>
      <c r="M5" s="105"/>
      <c r="N5" s="105" t="s">
        <v>149</v>
      </c>
      <c r="O5" s="105"/>
      <c r="P5" s="105"/>
      <c r="Q5" s="44" t="s">
        <v>38</v>
      </c>
      <c r="R5" s="59" t="s">
        <v>53</v>
      </c>
      <c r="S5" s="44"/>
      <c r="T5" s="44"/>
      <c r="U5" s="44"/>
      <c r="V5" s="44"/>
      <c r="W5" s="44"/>
    </row>
    <row r="6" ht="15" customHeight="1" spans="1:23">
      <c r="A6" s="16"/>
      <c r="B6" s="16"/>
      <c r="C6" s="16"/>
      <c r="D6" s="17"/>
      <c r="E6" s="17"/>
      <c r="F6" s="17"/>
      <c r="G6" s="17"/>
      <c r="H6" s="59"/>
      <c r="I6" s="44" t="s">
        <v>150</v>
      </c>
      <c r="J6" s="44" t="s">
        <v>151</v>
      </c>
      <c r="K6" s="44" t="s">
        <v>152</v>
      </c>
      <c r="L6" s="111" t="s">
        <v>153</v>
      </c>
      <c r="M6" s="111" t="s">
        <v>154</v>
      </c>
      <c r="N6" s="111" t="s">
        <v>35</v>
      </c>
      <c r="O6" s="111" t="s">
        <v>36</v>
      </c>
      <c r="P6" s="111" t="s">
        <v>37</v>
      </c>
      <c r="Q6" s="44"/>
      <c r="R6" s="44" t="s">
        <v>34</v>
      </c>
      <c r="S6" s="44" t="s">
        <v>45</v>
      </c>
      <c r="T6" s="44" t="s">
        <v>155</v>
      </c>
      <c r="U6" s="44" t="s">
        <v>41</v>
      </c>
      <c r="V6" s="44" t="s">
        <v>42</v>
      </c>
      <c r="W6" s="44" t="s">
        <v>43</v>
      </c>
    </row>
    <row r="7" ht="27.75" customHeight="1" spans="1:23">
      <c r="A7" s="16"/>
      <c r="B7" s="16"/>
      <c r="C7" s="16"/>
      <c r="D7" s="17"/>
      <c r="E7" s="17"/>
      <c r="F7" s="17"/>
      <c r="G7" s="17"/>
      <c r="H7" s="59"/>
      <c r="I7" s="44"/>
      <c r="J7" s="44"/>
      <c r="K7" s="44"/>
      <c r="L7" s="111"/>
      <c r="M7" s="111"/>
      <c r="N7" s="111"/>
      <c r="O7" s="111"/>
      <c r="P7" s="111"/>
      <c r="Q7" s="44"/>
      <c r="R7" s="44"/>
      <c r="S7" s="44"/>
      <c r="T7" s="44"/>
      <c r="U7" s="44"/>
      <c r="V7" s="44"/>
      <c r="W7" s="44"/>
    </row>
    <row r="8" ht="15" customHeight="1" spans="1:23">
      <c r="A8" s="109">
        <v>1</v>
      </c>
      <c r="B8" s="109">
        <v>2</v>
      </c>
      <c r="C8" s="109">
        <v>3</v>
      </c>
      <c r="D8" s="109">
        <v>4</v>
      </c>
      <c r="E8" s="109">
        <v>5</v>
      </c>
      <c r="F8" s="109">
        <v>6</v>
      </c>
      <c r="G8" s="109">
        <v>7</v>
      </c>
      <c r="H8" s="109">
        <v>8</v>
      </c>
      <c r="I8" s="109">
        <v>9</v>
      </c>
      <c r="J8" s="109">
        <v>10</v>
      </c>
      <c r="K8" s="109">
        <v>11</v>
      </c>
      <c r="L8" s="109">
        <v>12</v>
      </c>
      <c r="M8" s="109">
        <v>13</v>
      </c>
      <c r="N8" s="109">
        <v>14</v>
      </c>
      <c r="O8" s="109">
        <v>15</v>
      </c>
      <c r="P8" s="109">
        <v>16</v>
      </c>
      <c r="Q8" s="109">
        <v>17</v>
      </c>
      <c r="R8" s="109">
        <v>18</v>
      </c>
      <c r="S8" s="109">
        <v>19</v>
      </c>
      <c r="T8" s="109">
        <v>20</v>
      </c>
      <c r="U8" s="109">
        <v>21</v>
      </c>
      <c r="V8" s="109">
        <v>22</v>
      </c>
      <c r="W8" s="109">
        <v>23</v>
      </c>
    </row>
    <row r="9" ht="18.75" customHeight="1" spans="1:23">
      <c r="A9" s="23" t="s">
        <v>47</v>
      </c>
      <c r="B9" s="104"/>
      <c r="C9" s="23"/>
      <c r="D9" s="23"/>
      <c r="E9" s="23"/>
      <c r="F9" s="23"/>
      <c r="G9" s="23"/>
      <c r="H9" s="22">
        <v>20729722.2</v>
      </c>
      <c r="I9" s="22">
        <v>15729722.2</v>
      </c>
      <c r="J9" s="22">
        <v>3909430.56</v>
      </c>
      <c r="K9" s="22"/>
      <c r="L9" s="22">
        <v>11820291.64</v>
      </c>
      <c r="M9" s="22"/>
      <c r="N9" s="22"/>
      <c r="O9" s="22"/>
      <c r="P9" s="22"/>
      <c r="Q9" s="22"/>
      <c r="R9" s="22">
        <v>5000000</v>
      </c>
      <c r="S9" s="22"/>
      <c r="T9" s="22"/>
      <c r="U9" s="22"/>
      <c r="V9" s="22"/>
      <c r="W9" s="22">
        <v>5000000</v>
      </c>
    </row>
    <row r="10" ht="31.4" customHeight="1" spans="1:23">
      <c r="A10" s="110" t="s">
        <v>47</v>
      </c>
      <c r="B10" s="104" t="s">
        <v>156</v>
      </c>
      <c r="C10" s="23" t="s">
        <v>157</v>
      </c>
      <c r="D10" s="23" t="s">
        <v>73</v>
      </c>
      <c r="E10" s="23" t="s">
        <v>74</v>
      </c>
      <c r="F10" s="23" t="s">
        <v>158</v>
      </c>
      <c r="G10" s="23" t="s">
        <v>159</v>
      </c>
      <c r="H10" s="22">
        <v>1444779.52</v>
      </c>
      <c r="I10" s="22">
        <v>1444779.52</v>
      </c>
      <c r="J10" s="22">
        <v>361194.88</v>
      </c>
      <c r="K10" s="22"/>
      <c r="L10" s="22">
        <v>1083584.64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0" t="s">
        <v>47</v>
      </c>
      <c r="B11" s="104" t="s">
        <v>156</v>
      </c>
      <c r="C11" s="23" t="s">
        <v>157</v>
      </c>
      <c r="D11" s="23" t="s">
        <v>77</v>
      </c>
      <c r="E11" s="23" t="s">
        <v>76</v>
      </c>
      <c r="F11" s="23" t="s">
        <v>160</v>
      </c>
      <c r="G11" s="23" t="s">
        <v>161</v>
      </c>
      <c r="H11" s="22">
        <v>70750.73</v>
      </c>
      <c r="I11" s="22">
        <v>70750.73</v>
      </c>
      <c r="J11" s="22">
        <v>17687.69</v>
      </c>
      <c r="K11" s="22"/>
      <c r="L11" s="22">
        <v>53063.04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0" t="s">
        <v>47</v>
      </c>
      <c r="B12" s="104" t="s">
        <v>156</v>
      </c>
      <c r="C12" s="23" t="s">
        <v>157</v>
      </c>
      <c r="D12" s="23" t="s">
        <v>82</v>
      </c>
      <c r="E12" s="23" t="s">
        <v>83</v>
      </c>
      <c r="F12" s="23" t="s">
        <v>162</v>
      </c>
      <c r="G12" s="23" t="s">
        <v>163</v>
      </c>
      <c r="H12" s="22">
        <v>975226.18</v>
      </c>
      <c r="I12" s="22">
        <v>975226.18</v>
      </c>
      <c r="J12" s="22">
        <v>243806.55</v>
      </c>
      <c r="K12" s="22"/>
      <c r="L12" s="22">
        <v>731419.63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0" t="s">
        <v>47</v>
      </c>
      <c r="B13" s="104" t="s">
        <v>156</v>
      </c>
      <c r="C13" s="23" t="s">
        <v>157</v>
      </c>
      <c r="D13" s="23" t="s">
        <v>82</v>
      </c>
      <c r="E13" s="23" t="s">
        <v>83</v>
      </c>
      <c r="F13" s="23" t="s">
        <v>164</v>
      </c>
      <c r="G13" s="23" t="s">
        <v>165</v>
      </c>
      <c r="H13" s="22">
        <v>112400</v>
      </c>
      <c r="I13" s="22">
        <v>112400</v>
      </c>
      <c r="J13" s="22">
        <v>28100</v>
      </c>
      <c r="K13" s="22"/>
      <c r="L13" s="22">
        <v>84300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0" t="s">
        <v>47</v>
      </c>
      <c r="B14" s="104" t="s">
        <v>156</v>
      </c>
      <c r="C14" s="23" t="s">
        <v>157</v>
      </c>
      <c r="D14" s="23" t="s">
        <v>84</v>
      </c>
      <c r="E14" s="23" t="s">
        <v>85</v>
      </c>
      <c r="F14" s="23" t="s">
        <v>166</v>
      </c>
      <c r="G14" s="23" t="s">
        <v>167</v>
      </c>
      <c r="H14" s="22">
        <v>600670.45</v>
      </c>
      <c r="I14" s="22">
        <v>600670.45</v>
      </c>
      <c r="J14" s="22">
        <v>150167.61</v>
      </c>
      <c r="K14" s="22"/>
      <c r="L14" s="22">
        <v>450502.84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0" t="s">
        <v>47</v>
      </c>
      <c r="B15" s="104" t="s">
        <v>156</v>
      </c>
      <c r="C15" s="23" t="s">
        <v>157</v>
      </c>
      <c r="D15" s="23" t="s">
        <v>86</v>
      </c>
      <c r="E15" s="23" t="s">
        <v>87</v>
      </c>
      <c r="F15" s="23" t="s">
        <v>160</v>
      </c>
      <c r="G15" s="23" t="s">
        <v>161</v>
      </c>
      <c r="H15" s="22">
        <v>52650</v>
      </c>
      <c r="I15" s="22">
        <v>52650</v>
      </c>
      <c r="J15" s="22">
        <v>52650</v>
      </c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0" t="s">
        <v>47</v>
      </c>
      <c r="B16" s="104" t="s">
        <v>168</v>
      </c>
      <c r="C16" s="23" t="s">
        <v>107</v>
      </c>
      <c r="D16" s="23" t="s">
        <v>106</v>
      </c>
      <c r="E16" s="23" t="s">
        <v>107</v>
      </c>
      <c r="F16" s="23" t="s">
        <v>169</v>
      </c>
      <c r="G16" s="23" t="s">
        <v>107</v>
      </c>
      <c r="H16" s="22">
        <v>1054677.16</v>
      </c>
      <c r="I16" s="22">
        <v>1054677.16</v>
      </c>
      <c r="J16" s="22">
        <v>263669.29</v>
      </c>
      <c r="K16" s="22"/>
      <c r="L16" s="22">
        <v>791007.87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0" t="s">
        <v>47</v>
      </c>
      <c r="B17" s="104" t="s">
        <v>170</v>
      </c>
      <c r="C17" s="23" t="s">
        <v>171</v>
      </c>
      <c r="D17" s="23" t="s">
        <v>65</v>
      </c>
      <c r="E17" s="23" t="s">
        <v>66</v>
      </c>
      <c r="F17" s="23" t="s">
        <v>172</v>
      </c>
      <c r="G17" s="23" t="s">
        <v>173</v>
      </c>
      <c r="H17" s="22">
        <v>31262.4</v>
      </c>
      <c r="I17" s="22">
        <v>31262.4</v>
      </c>
      <c r="J17" s="22">
        <v>7815.6</v>
      </c>
      <c r="K17" s="22"/>
      <c r="L17" s="22">
        <v>23446.8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0" t="s">
        <v>47</v>
      </c>
      <c r="B18" s="104" t="s">
        <v>174</v>
      </c>
      <c r="C18" s="23" t="s">
        <v>175</v>
      </c>
      <c r="D18" s="23" t="s">
        <v>65</v>
      </c>
      <c r="E18" s="23" t="s">
        <v>66</v>
      </c>
      <c r="F18" s="23" t="s">
        <v>176</v>
      </c>
      <c r="G18" s="23" t="s">
        <v>177</v>
      </c>
      <c r="H18" s="22">
        <v>138000</v>
      </c>
      <c r="I18" s="22">
        <v>138000</v>
      </c>
      <c r="J18" s="22"/>
      <c r="K18" s="22"/>
      <c r="L18" s="22">
        <v>138000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0" t="s">
        <v>47</v>
      </c>
      <c r="B19" s="104" t="s">
        <v>178</v>
      </c>
      <c r="C19" s="23" t="s">
        <v>136</v>
      </c>
      <c r="D19" s="23" t="s">
        <v>65</v>
      </c>
      <c r="E19" s="23" t="s">
        <v>66</v>
      </c>
      <c r="F19" s="23" t="s">
        <v>179</v>
      </c>
      <c r="G19" s="23" t="s">
        <v>136</v>
      </c>
      <c r="H19" s="22">
        <v>20000</v>
      </c>
      <c r="I19" s="22">
        <v>20000</v>
      </c>
      <c r="J19" s="22">
        <v>5000</v>
      </c>
      <c r="K19" s="22"/>
      <c r="L19" s="22">
        <v>15000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0" t="s">
        <v>47</v>
      </c>
      <c r="B20" s="104" t="s">
        <v>180</v>
      </c>
      <c r="C20" s="23" t="s">
        <v>181</v>
      </c>
      <c r="D20" s="23" t="s">
        <v>65</v>
      </c>
      <c r="E20" s="23" t="s">
        <v>66</v>
      </c>
      <c r="F20" s="23" t="s">
        <v>182</v>
      </c>
      <c r="G20" s="23" t="s">
        <v>181</v>
      </c>
      <c r="H20" s="22">
        <v>207974.48</v>
      </c>
      <c r="I20" s="22">
        <v>207974.48</v>
      </c>
      <c r="J20" s="22">
        <v>51993.62</v>
      </c>
      <c r="K20" s="22"/>
      <c r="L20" s="22">
        <v>155980.86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0" t="s">
        <v>47</v>
      </c>
      <c r="B21" s="104" t="s">
        <v>183</v>
      </c>
      <c r="C21" s="23" t="s">
        <v>184</v>
      </c>
      <c r="D21" s="23" t="s">
        <v>65</v>
      </c>
      <c r="E21" s="23" t="s">
        <v>66</v>
      </c>
      <c r="F21" s="23" t="s">
        <v>185</v>
      </c>
      <c r="G21" s="23" t="s">
        <v>186</v>
      </c>
      <c r="H21" s="22">
        <v>49200</v>
      </c>
      <c r="I21" s="22">
        <v>49200</v>
      </c>
      <c r="J21" s="22">
        <v>12300</v>
      </c>
      <c r="K21" s="22"/>
      <c r="L21" s="22">
        <v>36900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0" t="s">
        <v>47</v>
      </c>
      <c r="B22" s="104" t="s">
        <v>183</v>
      </c>
      <c r="C22" s="23" t="s">
        <v>184</v>
      </c>
      <c r="D22" s="23" t="s">
        <v>65</v>
      </c>
      <c r="E22" s="23" t="s">
        <v>66</v>
      </c>
      <c r="F22" s="23" t="s">
        <v>187</v>
      </c>
      <c r="G22" s="23" t="s">
        <v>188</v>
      </c>
      <c r="H22" s="22">
        <v>8000</v>
      </c>
      <c r="I22" s="22">
        <v>8000</v>
      </c>
      <c r="J22" s="22"/>
      <c r="K22" s="22"/>
      <c r="L22" s="22">
        <v>8000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0" t="s">
        <v>47</v>
      </c>
      <c r="B23" s="104" t="s">
        <v>183</v>
      </c>
      <c r="C23" s="23" t="s">
        <v>184</v>
      </c>
      <c r="D23" s="23" t="s">
        <v>65</v>
      </c>
      <c r="E23" s="23" t="s">
        <v>66</v>
      </c>
      <c r="F23" s="23" t="s">
        <v>189</v>
      </c>
      <c r="G23" s="23" t="s">
        <v>190</v>
      </c>
      <c r="H23" s="22">
        <v>52000</v>
      </c>
      <c r="I23" s="22">
        <v>52000</v>
      </c>
      <c r="J23" s="22">
        <v>13000</v>
      </c>
      <c r="K23" s="22"/>
      <c r="L23" s="22">
        <v>39000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0" t="s">
        <v>47</v>
      </c>
      <c r="B24" s="104" t="s">
        <v>183</v>
      </c>
      <c r="C24" s="23" t="s">
        <v>184</v>
      </c>
      <c r="D24" s="23" t="s">
        <v>65</v>
      </c>
      <c r="E24" s="23" t="s">
        <v>66</v>
      </c>
      <c r="F24" s="23" t="s">
        <v>191</v>
      </c>
      <c r="G24" s="23" t="s">
        <v>192</v>
      </c>
      <c r="H24" s="22">
        <v>30000</v>
      </c>
      <c r="I24" s="22">
        <v>30000</v>
      </c>
      <c r="J24" s="22">
        <v>7500</v>
      </c>
      <c r="K24" s="22"/>
      <c r="L24" s="22">
        <v>22500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0" t="s">
        <v>47</v>
      </c>
      <c r="B25" s="104" t="s">
        <v>183</v>
      </c>
      <c r="C25" s="23" t="s">
        <v>184</v>
      </c>
      <c r="D25" s="23" t="s">
        <v>65</v>
      </c>
      <c r="E25" s="23" t="s">
        <v>66</v>
      </c>
      <c r="F25" s="23" t="s">
        <v>193</v>
      </c>
      <c r="G25" s="23" t="s">
        <v>194</v>
      </c>
      <c r="H25" s="22">
        <v>10000</v>
      </c>
      <c r="I25" s="22">
        <v>10000</v>
      </c>
      <c r="J25" s="22">
        <v>2500</v>
      </c>
      <c r="K25" s="22"/>
      <c r="L25" s="22">
        <v>7500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0" t="s">
        <v>47</v>
      </c>
      <c r="B26" s="104" t="s">
        <v>183</v>
      </c>
      <c r="C26" s="23" t="s">
        <v>184</v>
      </c>
      <c r="D26" s="23" t="s">
        <v>65</v>
      </c>
      <c r="E26" s="23" t="s">
        <v>66</v>
      </c>
      <c r="F26" s="23" t="s">
        <v>195</v>
      </c>
      <c r="G26" s="23" t="s">
        <v>196</v>
      </c>
      <c r="H26" s="22">
        <v>16000</v>
      </c>
      <c r="I26" s="22">
        <v>16000</v>
      </c>
      <c r="J26" s="22">
        <v>4000</v>
      </c>
      <c r="K26" s="22"/>
      <c r="L26" s="22">
        <v>12000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0" t="s">
        <v>47</v>
      </c>
      <c r="B27" s="104" t="s">
        <v>183</v>
      </c>
      <c r="C27" s="23" t="s">
        <v>184</v>
      </c>
      <c r="D27" s="23" t="s">
        <v>65</v>
      </c>
      <c r="E27" s="23" t="s">
        <v>66</v>
      </c>
      <c r="F27" s="23" t="s">
        <v>197</v>
      </c>
      <c r="G27" s="23" t="s">
        <v>198</v>
      </c>
      <c r="H27" s="22">
        <v>19800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19800</v>
      </c>
      <c r="S27" s="22"/>
      <c r="T27" s="22"/>
      <c r="U27" s="22"/>
      <c r="V27" s="22"/>
      <c r="W27" s="22">
        <v>19800</v>
      </c>
    </row>
    <row r="28" ht="31.4" customHeight="1" spans="1:23">
      <c r="A28" s="110" t="s">
        <v>47</v>
      </c>
      <c r="B28" s="104" t="s">
        <v>183</v>
      </c>
      <c r="C28" s="23" t="s">
        <v>184</v>
      </c>
      <c r="D28" s="23" t="s">
        <v>65</v>
      </c>
      <c r="E28" s="23" t="s">
        <v>66</v>
      </c>
      <c r="F28" s="23" t="s">
        <v>199</v>
      </c>
      <c r="G28" s="23" t="s">
        <v>200</v>
      </c>
      <c r="H28" s="22">
        <v>60000</v>
      </c>
      <c r="I28" s="22"/>
      <c r="J28" s="22"/>
      <c r="K28" s="22"/>
      <c r="L28" s="22"/>
      <c r="M28" s="22"/>
      <c r="N28" s="22"/>
      <c r="O28" s="22"/>
      <c r="P28" s="22"/>
      <c r="Q28" s="22"/>
      <c r="R28" s="22">
        <v>60000</v>
      </c>
      <c r="S28" s="22"/>
      <c r="T28" s="22"/>
      <c r="U28" s="22"/>
      <c r="V28" s="22"/>
      <c r="W28" s="22">
        <v>60000</v>
      </c>
    </row>
    <row r="29" ht="31.4" customHeight="1" spans="1:23">
      <c r="A29" s="110" t="s">
        <v>47</v>
      </c>
      <c r="B29" s="104" t="s">
        <v>183</v>
      </c>
      <c r="C29" s="23" t="s">
        <v>184</v>
      </c>
      <c r="D29" s="23" t="s">
        <v>65</v>
      </c>
      <c r="E29" s="23" t="s">
        <v>66</v>
      </c>
      <c r="F29" s="23" t="s">
        <v>201</v>
      </c>
      <c r="G29" s="23" t="s">
        <v>202</v>
      </c>
      <c r="H29" s="22">
        <v>87000</v>
      </c>
      <c r="I29" s="22">
        <v>18000</v>
      </c>
      <c r="J29" s="22">
        <v>4500</v>
      </c>
      <c r="K29" s="22"/>
      <c r="L29" s="22">
        <v>13500</v>
      </c>
      <c r="M29" s="22"/>
      <c r="N29" s="22"/>
      <c r="O29" s="22"/>
      <c r="P29" s="22"/>
      <c r="Q29" s="22"/>
      <c r="R29" s="22">
        <v>69000</v>
      </c>
      <c r="S29" s="22"/>
      <c r="T29" s="22"/>
      <c r="U29" s="22"/>
      <c r="V29" s="22"/>
      <c r="W29" s="22">
        <v>69000</v>
      </c>
    </row>
    <row r="30" ht="31.4" customHeight="1" spans="1:23">
      <c r="A30" s="110" t="s">
        <v>47</v>
      </c>
      <c r="B30" s="104" t="s">
        <v>183</v>
      </c>
      <c r="C30" s="23" t="s">
        <v>184</v>
      </c>
      <c r="D30" s="23" t="s">
        <v>65</v>
      </c>
      <c r="E30" s="23" t="s">
        <v>66</v>
      </c>
      <c r="F30" s="23" t="s">
        <v>203</v>
      </c>
      <c r="G30" s="23" t="s">
        <v>204</v>
      </c>
      <c r="H30" s="22">
        <v>106000</v>
      </c>
      <c r="I30" s="22">
        <v>6000</v>
      </c>
      <c r="J30" s="22">
        <v>1500</v>
      </c>
      <c r="K30" s="22"/>
      <c r="L30" s="22">
        <v>4500</v>
      </c>
      <c r="M30" s="22"/>
      <c r="N30" s="22"/>
      <c r="O30" s="22"/>
      <c r="P30" s="22"/>
      <c r="Q30" s="22"/>
      <c r="R30" s="22">
        <v>100000</v>
      </c>
      <c r="S30" s="22"/>
      <c r="T30" s="22"/>
      <c r="U30" s="22"/>
      <c r="V30" s="22"/>
      <c r="W30" s="22">
        <v>100000</v>
      </c>
    </row>
    <row r="31" ht="31.4" customHeight="1" spans="1:23">
      <c r="A31" s="110" t="s">
        <v>47</v>
      </c>
      <c r="B31" s="104" t="s">
        <v>183</v>
      </c>
      <c r="C31" s="23" t="s">
        <v>184</v>
      </c>
      <c r="D31" s="23" t="s">
        <v>65</v>
      </c>
      <c r="E31" s="23" t="s">
        <v>66</v>
      </c>
      <c r="F31" s="23" t="s">
        <v>205</v>
      </c>
      <c r="G31" s="23" t="s">
        <v>206</v>
      </c>
      <c r="H31" s="22">
        <v>981200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981200</v>
      </c>
      <c r="S31" s="22"/>
      <c r="T31" s="22"/>
      <c r="U31" s="22"/>
      <c r="V31" s="22"/>
      <c r="W31" s="22">
        <v>981200</v>
      </c>
    </row>
    <row r="32" ht="31.4" customHeight="1" spans="1:23">
      <c r="A32" s="110" t="s">
        <v>47</v>
      </c>
      <c r="B32" s="104" t="s">
        <v>183</v>
      </c>
      <c r="C32" s="23" t="s">
        <v>184</v>
      </c>
      <c r="D32" s="23" t="s">
        <v>65</v>
      </c>
      <c r="E32" s="23" t="s">
        <v>66</v>
      </c>
      <c r="F32" s="23" t="s">
        <v>207</v>
      </c>
      <c r="G32" s="23" t="s">
        <v>208</v>
      </c>
      <c r="H32" s="22">
        <v>207974.48</v>
      </c>
      <c r="I32" s="22">
        <v>207974.48</v>
      </c>
      <c r="J32" s="22">
        <v>51993.62</v>
      </c>
      <c r="K32" s="22"/>
      <c r="L32" s="22">
        <v>155980.86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0" t="s">
        <v>47</v>
      </c>
      <c r="B33" s="104" t="s">
        <v>183</v>
      </c>
      <c r="C33" s="23" t="s">
        <v>184</v>
      </c>
      <c r="D33" s="23" t="s">
        <v>65</v>
      </c>
      <c r="E33" s="23" t="s">
        <v>66</v>
      </c>
      <c r="F33" s="23" t="s">
        <v>209</v>
      </c>
      <c r="G33" s="23" t="s">
        <v>210</v>
      </c>
      <c r="H33" s="22">
        <v>120000</v>
      </c>
      <c r="I33" s="22"/>
      <c r="J33" s="22"/>
      <c r="K33" s="22"/>
      <c r="L33" s="22"/>
      <c r="M33" s="22"/>
      <c r="N33" s="22"/>
      <c r="O33" s="22"/>
      <c r="P33" s="22"/>
      <c r="Q33" s="22"/>
      <c r="R33" s="22">
        <v>120000</v>
      </c>
      <c r="S33" s="22"/>
      <c r="T33" s="22"/>
      <c r="U33" s="22"/>
      <c r="V33" s="22"/>
      <c r="W33" s="22">
        <v>120000</v>
      </c>
    </row>
    <row r="34" ht="31.4" customHeight="1" spans="1:23">
      <c r="A34" s="110" t="s">
        <v>47</v>
      </c>
      <c r="B34" s="104" t="s">
        <v>183</v>
      </c>
      <c r="C34" s="23" t="s">
        <v>184</v>
      </c>
      <c r="D34" s="23" t="s">
        <v>65</v>
      </c>
      <c r="E34" s="23" t="s">
        <v>66</v>
      </c>
      <c r="F34" s="23" t="s">
        <v>211</v>
      </c>
      <c r="G34" s="23" t="s">
        <v>212</v>
      </c>
      <c r="H34" s="22">
        <v>50000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50000</v>
      </c>
      <c r="S34" s="22"/>
      <c r="T34" s="22"/>
      <c r="U34" s="22"/>
      <c r="V34" s="22"/>
      <c r="W34" s="22">
        <v>50000</v>
      </c>
    </row>
    <row r="35" ht="31.4" customHeight="1" spans="1:23">
      <c r="A35" s="110" t="s">
        <v>47</v>
      </c>
      <c r="B35" s="104" t="s">
        <v>183</v>
      </c>
      <c r="C35" s="23" t="s">
        <v>184</v>
      </c>
      <c r="D35" s="23" t="s">
        <v>65</v>
      </c>
      <c r="E35" s="23" t="s">
        <v>66</v>
      </c>
      <c r="F35" s="23" t="s">
        <v>213</v>
      </c>
      <c r="G35" s="23" t="s">
        <v>214</v>
      </c>
      <c r="H35" s="22">
        <v>387102.8</v>
      </c>
      <c r="I35" s="22">
        <v>87102.8</v>
      </c>
      <c r="J35" s="22">
        <v>21775.7</v>
      </c>
      <c r="K35" s="22"/>
      <c r="L35" s="22">
        <v>65327.1</v>
      </c>
      <c r="M35" s="22"/>
      <c r="N35" s="22"/>
      <c r="O35" s="22"/>
      <c r="P35" s="22"/>
      <c r="Q35" s="22"/>
      <c r="R35" s="22">
        <v>300000</v>
      </c>
      <c r="S35" s="22"/>
      <c r="T35" s="22"/>
      <c r="U35" s="22"/>
      <c r="V35" s="22"/>
      <c r="W35" s="22">
        <v>300000</v>
      </c>
    </row>
    <row r="36" ht="31.4" customHeight="1" spans="1:23">
      <c r="A36" s="110" t="s">
        <v>47</v>
      </c>
      <c r="B36" s="104" t="s">
        <v>183</v>
      </c>
      <c r="C36" s="23" t="s">
        <v>184</v>
      </c>
      <c r="D36" s="23" t="s">
        <v>65</v>
      </c>
      <c r="E36" s="23" t="s">
        <v>66</v>
      </c>
      <c r="F36" s="23" t="s">
        <v>215</v>
      </c>
      <c r="G36" s="23" t="s">
        <v>216</v>
      </c>
      <c r="H36" s="22">
        <v>103950</v>
      </c>
      <c r="I36" s="22">
        <v>103950</v>
      </c>
      <c r="J36" s="22"/>
      <c r="K36" s="22"/>
      <c r="L36" s="22">
        <v>103950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ht="31.4" customHeight="1" spans="1:23">
      <c r="A37" s="110" t="s">
        <v>47</v>
      </c>
      <c r="B37" s="104" t="s">
        <v>183</v>
      </c>
      <c r="C37" s="23" t="s">
        <v>184</v>
      </c>
      <c r="D37" s="23" t="s">
        <v>71</v>
      </c>
      <c r="E37" s="23" t="s">
        <v>72</v>
      </c>
      <c r="F37" s="23" t="s">
        <v>213</v>
      </c>
      <c r="G37" s="23" t="s">
        <v>214</v>
      </c>
      <c r="H37" s="22">
        <v>34380</v>
      </c>
      <c r="I37" s="22">
        <v>34380</v>
      </c>
      <c r="J37" s="22">
        <v>8595</v>
      </c>
      <c r="K37" s="22"/>
      <c r="L37" s="22">
        <v>25785</v>
      </c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  <row r="38" ht="31.4" customHeight="1" spans="1:23">
      <c r="A38" s="110" t="s">
        <v>47</v>
      </c>
      <c r="B38" s="104" t="s">
        <v>217</v>
      </c>
      <c r="C38" s="23" t="s">
        <v>218</v>
      </c>
      <c r="D38" s="23" t="s">
        <v>65</v>
      </c>
      <c r="E38" s="23" t="s">
        <v>66</v>
      </c>
      <c r="F38" s="23" t="s">
        <v>219</v>
      </c>
      <c r="G38" s="23" t="s">
        <v>220</v>
      </c>
      <c r="H38" s="22">
        <v>3960192</v>
      </c>
      <c r="I38" s="22">
        <v>3960192</v>
      </c>
      <c r="J38" s="22">
        <v>990048</v>
      </c>
      <c r="K38" s="22"/>
      <c r="L38" s="22">
        <v>2970144</v>
      </c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</row>
    <row r="39" ht="31.4" customHeight="1" spans="1:23">
      <c r="A39" s="110" t="s">
        <v>47</v>
      </c>
      <c r="B39" s="104" t="s">
        <v>217</v>
      </c>
      <c r="C39" s="23" t="s">
        <v>218</v>
      </c>
      <c r="D39" s="23" t="s">
        <v>65</v>
      </c>
      <c r="E39" s="23" t="s">
        <v>66</v>
      </c>
      <c r="F39" s="23" t="s">
        <v>221</v>
      </c>
      <c r="G39" s="23" t="s">
        <v>222</v>
      </c>
      <c r="H39" s="22">
        <v>852</v>
      </c>
      <c r="I39" s="22">
        <v>852</v>
      </c>
      <c r="J39" s="22">
        <v>213</v>
      </c>
      <c r="K39" s="22"/>
      <c r="L39" s="22">
        <v>639</v>
      </c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</row>
    <row r="40" ht="31.4" customHeight="1" spans="1:23">
      <c r="A40" s="110" t="s">
        <v>47</v>
      </c>
      <c r="B40" s="104" t="s">
        <v>217</v>
      </c>
      <c r="C40" s="23" t="s">
        <v>218</v>
      </c>
      <c r="D40" s="23" t="s">
        <v>65</v>
      </c>
      <c r="E40" s="23" t="s">
        <v>66</v>
      </c>
      <c r="F40" s="23" t="s">
        <v>223</v>
      </c>
      <c r="G40" s="23" t="s">
        <v>224</v>
      </c>
      <c r="H40" s="22">
        <v>3630016</v>
      </c>
      <c r="I40" s="22">
        <v>330016</v>
      </c>
      <c r="J40" s="22">
        <v>82504</v>
      </c>
      <c r="K40" s="22"/>
      <c r="L40" s="22">
        <v>247512</v>
      </c>
      <c r="M40" s="22"/>
      <c r="N40" s="22"/>
      <c r="O40" s="22"/>
      <c r="P40" s="22"/>
      <c r="Q40" s="22"/>
      <c r="R40" s="22">
        <v>3300000</v>
      </c>
      <c r="S40" s="22"/>
      <c r="T40" s="22"/>
      <c r="U40" s="22"/>
      <c r="V40" s="22"/>
      <c r="W40" s="22">
        <v>3300000</v>
      </c>
    </row>
    <row r="41" ht="31.4" customHeight="1" spans="1:23">
      <c r="A41" s="110" t="s">
        <v>47</v>
      </c>
      <c r="B41" s="104" t="s">
        <v>217</v>
      </c>
      <c r="C41" s="23" t="s">
        <v>218</v>
      </c>
      <c r="D41" s="23" t="s">
        <v>65</v>
      </c>
      <c r="E41" s="23" t="s">
        <v>66</v>
      </c>
      <c r="F41" s="23" t="s">
        <v>225</v>
      </c>
      <c r="G41" s="23" t="s">
        <v>226</v>
      </c>
      <c r="H41" s="22">
        <v>6107664</v>
      </c>
      <c r="I41" s="22">
        <v>6107664</v>
      </c>
      <c r="J41" s="22">
        <v>1526916</v>
      </c>
      <c r="K41" s="22"/>
      <c r="L41" s="22">
        <v>4580748</v>
      </c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</row>
    <row r="42" ht="18.75" customHeight="1" spans="1:23">
      <c r="A42" s="30" t="s">
        <v>108</v>
      </c>
      <c r="B42" s="31"/>
      <c r="C42" s="31"/>
      <c r="D42" s="31"/>
      <c r="E42" s="31"/>
      <c r="F42" s="31"/>
      <c r="G42" s="32"/>
      <c r="H42" s="22">
        <v>20729722.2</v>
      </c>
      <c r="I42" s="22">
        <v>15729722.2</v>
      </c>
      <c r="J42" s="22">
        <v>3909430.56</v>
      </c>
      <c r="K42" s="22"/>
      <c r="L42" s="22">
        <v>11820291.64</v>
      </c>
      <c r="M42" s="22"/>
      <c r="N42" s="22"/>
      <c r="O42" s="22"/>
      <c r="P42" s="22"/>
      <c r="Q42" s="22"/>
      <c r="R42" s="22">
        <v>5000000</v>
      </c>
      <c r="S42" s="22"/>
      <c r="T42" s="22"/>
      <c r="U42" s="22"/>
      <c r="V42" s="22"/>
      <c r="W42" s="22">
        <v>5000000</v>
      </c>
    </row>
  </sheetData>
  <mergeCells count="30">
    <mergeCell ref="A2:W2"/>
    <mergeCell ref="A3:G3"/>
    <mergeCell ref="H4:W4"/>
    <mergeCell ref="I5:M5"/>
    <mergeCell ref="N5:P5"/>
    <mergeCell ref="R5:W5"/>
    <mergeCell ref="A42:G4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52"/>
  <sheetViews>
    <sheetView showZeros="0" topLeftCell="I1" workbookViewId="0">
      <selection activeCell="A1" sqref="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5:23">
      <c r="E1" s="1"/>
      <c r="F1" s="1"/>
      <c r="G1" s="1"/>
      <c r="H1" s="1"/>
      <c r="U1" s="108"/>
      <c r="W1" s="52" t="s">
        <v>227</v>
      </c>
    </row>
    <row r="2" ht="27.75" customHeight="1" spans="1:23">
      <c r="A2" s="27" t="s">
        <v>228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"单位名称："&amp;"云南省水利水电科学研究院"</f>
        <v>单位名称：云南省水利水电科学研究院</v>
      </c>
      <c r="B3" s="103" t="str">
        <f t="shared" si="0"/>
        <v>单位名称：云南省水利水电科学研究院</v>
      </c>
      <c r="C3" s="103"/>
      <c r="D3" s="103"/>
      <c r="E3" s="103"/>
      <c r="F3" s="103"/>
      <c r="G3" s="103"/>
      <c r="H3" s="103"/>
      <c r="I3" s="103"/>
      <c r="J3" s="6"/>
      <c r="K3" s="6"/>
      <c r="L3" s="6"/>
      <c r="M3" s="6"/>
      <c r="N3" s="6"/>
      <c r="O3" s="6"/>
      <c r="P3" s="6"/>
      <c r="Q3" s="6"/>
      <c r="U3" s="108"/>
      <c r="W3" s="99" t="s">
        <v>2</v>
      </c>
    </row>
    <row r="4" ht="21.75" customHeight="1" spans="1:23">
      <c r="A4" s="8" t="s">
        <v>229</v>
      </c>
      <c r="B4" s="8" t="s">
        <v>142</v>
      </c>
      <c r="C4" s="8" t="s">
        <v>143</v>
      </c>
      <c r="D4" s="8" t="s">
        <v>230</v>
      </c>
      <c r="E4" s="9" t="s">
        <v>144</v>
      </c>
      <c r="F4" s="9" t="s">
        <v>145</v>
      </c>
      <c r="G4" s="9" t="s">
        <v>146</v>
      </c>
      <c r="H4" s="9" t="s">
        <v>147</v>
      </c>
      <c r="I4" s="59" t="s">
        <v>32</v>
      </c>
      <c r="J4" s="59" t="s">
        <v>231</v>
      </c>
      <c r="K4" s="59"/>
      <c r="L4" s="59"/>
      <c r="M4" s="59"/>
      <c r="N4" s="105" t="s">
        <v>149</v>
      </c>
      <c r="O4" s="105"/>
      <c r="P4" s="105"/>
      <c r="Q4" s="9" t="s">
        <v>38</v>
      </c>
      <c r="R4" s="10" t="s">
        <v>53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59"/>
      <c r="J5" s="44" t="s">
        <v>35</v>
      </c>
      <c r="K5" s="44"/>
      <c r="L5" s="44" t="s">
        <v>36</v>
      </c>
      <c r="M5" s="44" t="s">
        <v>37</v>
      </c>
      <c r="N5" s="106" t="s">
        <v>35</v>
      </c>
      <c r="O5" s="106" t="s">
        <v>36</v>
      </c>
      <c r="P5" s="106" t="s">
        <v>37</v>
      </c>
      <c r="Q5" s="14"/>
      <c r="R5" s="9" t="s">
        <v>34</v>
      </c>
      <c r="S5" s="9" t="s">
        <v>45</v>
      </c>
      <c r="T5" s="9" t="s">
        <v>155</v>
      </c>
      <c r="U5" s="9" t="s">
        <v>41</v>
      </c>
      <c r="V5" s="9" t="s">
        <v>42</v>
      </c>
      <c r="W5" s="9" t="s">
        <v>43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59"/>
      <c r="J6" s="44" t="s">
        <v>34</v>
      </c>
      <c r="K6" s="44" t="s">
        <v>232</v>
      </c>
      <c r="L6" s="44"/>
      <c r="M6" s="44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04"/>
      <c r="C8" s="23" t="s">
        <v>233</v>
      </c>
      <c r="D8" s="23"/>
      <c r="E8" s="23"/>
      <c r="F8" s="23"/>
      <c r="G8" s="23"/>
      <c r="H8" s="23"/>
      <c r="I8" s="107">
        <v>2000000</v>
      </c>
      <c r="J8" s="107">
        <v>2000000</v>
      </c>
      <c r="K8" s="107">
        <v>2000000</v>
      </c>
      <c r="L8" s="107"/>
      <c r="M8" s="107"/>
      <c r="N8" s="107"/>
      <c r="O8" s="107"/>
      <c r="P8" s="107"/>
      <c r="Q8" s="107"/>
      <c r="R8" s="107"/>
      <c r="S8" s="107"/>
      <c r="T8" s="107"/>
      <c r="U8" s="87"/>
      <c r="V8" s="107"/>
      <c r="W8" s="107"/>
    </row>
    <row r="9" ht="32.9" customHeight="1" spans="1:23">
      <c r="A9" s="23" t="s">
        <v>234</v>
      </c>
      <c r="B9" s="104" t="s">
        <v>235</v>
      </c>
      <c r="C9" s="23" t="s">
        <v>233</v>
      </c>
      <c r="D9" s="23" t="s">
        <v>47</v>
      </c>
      <c r="E9" s="23" t="s">
        <v>65</v>
      </c>
      <c r="F9" s="23" t="s">
        <v>66</v>
      </c>
      <c r="G9" s="23" t="s">
        <v>185</v>
      </c>
      <c r="H9" s="23" t="s">
        <v>186</v>
      </c>
      <c r="I9" s="107">
        <v>30000</v>
      </c>
      <c r="J9" s="107">
        <v>30000</v>
      </c>
      <c r="K9" s="107">
        <v>30000</v>
      </c>
      <c r="L9" s="107"/>
      <c r="M9" s="107"/>
      <c r="N9" s="107"/>
      <c r="O9" s="107"/>
      <c r="P9" s="107"/>
      <c r="Q9" s="107"/>
      <c r="R9" s="107"/>
      <c r="S9" s="107"/>
      <c r="T9" s="107"/>
      <c r="U9" s="87"/>
      <c r="V9" s="107"/>
      <c r="W9" s="107"/>
    </row>
    <row r="10" ht="32.9" customHeight="1" spans="1:23">
      <c r="A10" s="23" t="s">
        <v>234</v>
      </c>
      <c r="B10" s="104" t="s">
        <v>235</v>
      </c>
      <c r="C10" s="23" t="s">
        <v>233</v>
      </c>
      <c r="D10" s="23" t="s">
        <v>47</v>
      </c>
      <c r="E10" s="23" t="s">
        <v>65</v>
      </c>
      <c r="F10" s="23" t="s">
        <v>66</v>
      </c>
      <c r="G10" s="23" t="s">
        <v>187</v>
      </c>
      <c r="H10" s="23" t="s">
        <v>188</v>
      </c>
      <c r="I10" s="107">
        <v>12000</v>
      </c>
      <c r="J10" s="107">
        <v>12000</v>
      </c>
      <c r="K10" s="107">
        <v>12000</v>
      </c>
      <c r="L10" s="107"/>
      <c r="M10" s="107"/>
      <c r="N10" s="107"/>
      <c r="O10" s="107"/>
      <c r="P10" s="107"/>
      <c r="Q10" s="107"/>
      <c r="R10" s="107"/>
      <c r="S10" s="107"/>
      <c r="T10" s="107"/>
      <c r="U10" s="87"/>
      <c r="V10" s="107"/>
      <c r="W10" s="107"/>
    </row>
    <row r="11" ht="32.9" customHeight="1" spans="1:23">
      <c r="A11" s="23" t="s">
        <v>234</v>
      </c>
      <c r="B11" s="104" t="s">
        <v>235</v>
      </c>
      <c r="C11" s="23" t="s">
        <v>233</v>
      </c>
      <c r="D11" s="23" t="s">
        <v>47</v>
      </c>
      <c r="E11" s="23" t="s">
        <v>65</v>
      </c>
      <c r="F11" s="23" t="s">
        <v>66</v>
      </c>
      <c r="G11" s="23" t="s">
        <v>195</v>
      </c>
      <c r="H11" s="23" t="s">
        <v>196</v>
      </c>
      <c r="I11" s="107">
        <v>232000</v>
      </c>
      <c r="J11" s="107">
        <v>232000</v>
      </c>
      <c r="K11" s="107">
        <v>232000</v>
      </c>
      <c r="L11" s="107"/>
      <c r="M11" s="107"/>
      <c r="N11" s="107"/>
      <c r="O11" s="107"/>
      <c r="P11" s="107"/>
      <c r="Q11" s="107"/>
      <c r="R11" s="107"/>
      <c r="S11" s="107"/>
      <c r="T11" s="107"/>
      <c r="U11" s="87"/>
      <c r="V11" s="107"/>
      <c r="W11" s="107"/>
    </row>
    <row r="12" ht="32.9" customHeight="1" spans="1:23">
      <c r="A12" s="23" t="s">
        <v>234</v>
      </c>
      <c r="B12" s="104" t="s">
        <v>235</v>
      </c>
      <c r="C12" s="23" t="s">
        <v>233</v>
      </c>
      <c r="D12" s="23" t="s">
        <v>47</v>
      </c>
      <c r="E12" s="23" t="s">
        <v>65</v>
      </c>
      <c r="F12" s="23" t="s">
        <v>66</v>
      </c>
      <c r="G12" s="23" t="s">
        <v>197</v>
      </c>
      <c r="H12" s="23" t="s">
        <v>198</v>
      </c>
      <c r="I12" s="107">
        <v>50000</v>
      </c>
      <c r="J12" s="107">
        <v>50000</v>
      </c>
      <c r="K12" s="107">
        <v>50000</v>
      </c>
      <c r="L12" s="107"/>
      <c r="M12" s="107"/>
      <c r="N12" s="107"/>
      <c r="O12" s="107"/>
      <c r="P12" s="107"/>
      <c r="Q12" s="107"/>
      <c r="R12" s="107"/>
      <c r="S12" s="107"/>
      <c r="T12" s="107"/>
      <c r="U12" s="87"/>
      <c r="V12" s="107"/>
      <c r="W12" s="107"/>
    </row>
    <row r="13" ht="32.9" customHeight="1" spans="1:23">
      <c r="A13" s="23" t="s">
        <v>234</v>
      </c>
      <c r="B13" s="104" t="s">
        <v>235</v>
      </c>
      <c r="C13" s="23" t="s">
        <v>233</v>
      </c>
      <c r="D13" s="23" t="s">
        <v>47</v>
      </c>
      <c r="E13" s="23" t="s">
        <v>65</v>
      </c>
      <c r="F13" s="23" t="s">
        <v>66</v>
      </c>
      <c r="G13" s="23" t="s">
        <v>236</v>
      </c>
      <c r="H13" s="23" t="s">
        <v>237</v>
      </c>
      <c r="I13" s="107">
        <v>230000</v>
      </c>
      <c r="J13" s="107">
        <v>230000</v>
      </c>
      <c r="K13" s="107">
        <v>230000</v>
      </c>
      <c r="L13" s="107"/>
      <c r="M13" s="107"/>
      <c r="N13" s="107"/>
      <c r="O13" s="107"/>
      <c r="P13" s="107"/>
      <c r="Q13" s="107"/>
      <c r="R13" s="107"/>
      <c r="S13" s="107"/>
      <c r="T13" s="107"/>
      <c r="U13" s="87"/>
      <c r="V13" s="107"/>
      <c r="W13" s="107"/>
    </row>
    <row r="14" ht="32.9" customHeight="1" spans="1:23">
      <c r="A14" s="23" t="s">
        <v>234</v>
      </c>
      <c r="B14" s="104" t="s">
        <v>235</v>
      </c>
      <c r="C14" s="23" t="s">
        <v>233</v>
      </c>
      <c r="D14" s="23" t="s">
        <v>47</v>
      </c>
      <c r="E14" s="23" t="s">
        <v>65</v>
      </c>
      <c r="F14" s="23" t="s">
        <v>66</v>
      </c>
      <c r="G14" s="23" t="s">
        <v>238</v>
      </c>
      <c r="H14" s="23" t="s">
        <v>239</v>
      </c>
      <c r="I14" s="107">
        <v>97200</v>
      </c>
      <c r="J14" s="107">
        <v>97200</v>
      </c>
      <c r="K14" s="107">
        <v>97200</v>
      </c>
      <c r="L14" s="107"/>
      <c r="M14" s="107"/>
      <c r="N14" s="107"/>
      <c r="O14" s="107"/>
      <c r="P14" s="107"/>
      <c r="Q14" s="107"/>
      <c r="R14" s="107"/>
      <c r="S14" s="107"/>
      <c r="T14" s="107"/>
      <c r="U14" s="87"/>
      <c r="V14" s="107"/>
      <c r="W14" s="107"/>
    </row>
    <row r="15" ht="32.9" customHeight="1" spans="1:23">
      <c r="A15" s="23" t="s">
        <v>234</v>
      </c>
      <c r="B15" s="104" t="s">
        <v>235</v>
      </c>
      <c r="C15" s="23" t="s">
        <v>233</v>
      </c>
      <c r="D15" s="23" t="s">
        <v>47</v>
      </c>
      <c r="E15" s="23" t="s">
        <v>65</v>
      </c>
      <c r="F15" s="23" t="s">
        <v>66</v>
      </c>
      <c r="G15" s="23" t="s">
        <v>201</v>
      </c>
      <c r="H15" s="23" t="s">
        <v>202</v>
      </c>
      <c r="I15" s="107">
        <v>12000</v>
      </c>
      <c r="J15" s="107">
        <v>12000</v>
      </c>
      <c r="K15" s="107">
        <v>12000</v>
      </c>
      <c r="L15" s="107"/>
      <c r="M15" s="107"/>
      <c r="N15" s="107"/>
      <c r="O15" s="107"/>
      <c r="P15" s="107"/>
      <c r="Q15" s="107"/>
      <c r="R15" s="107"/>
      <c r="S15" s="107"/>
      <c r="T15" s="107"/>
      <c r="U15" s="87"/>
      <c r="V15" s="107"/>
      <c r="W15" s="107"/>
    </row>
    <row r="16" ht="32.9" customHeight="1" spans="1:23">
      <c r="A16" s="23" t="s">
        <v>234</v>
      </c>
      <c r="B16" s="104" t="s">
        <v>235</v>
      </c>
      <c r="C16" s="23" t="s">
        <v>233</v>
      </c>
      <c r="D16" s="23" t="s">
        <v>47</v>
      </c>
      <c r="E16" s="23" t="s">
        <v>65</v>
      </c>
      <c r="F16" s="23" t="s">
        <v>66</v>
      </c>
      <c r="G16" s="23" t="s">
        <v>203</v>
      </c>
      <c r="H16" s="23" t="s">
        <v>204</v>
      </c>
      <c r="I16" s="107">
        <v>19000</v>
      </c>
      <c r="J16" s="107">
        <v>19000</v>
      </c>
      <c r="K16" s="107">
        <v>19000</v>
      </c>
      <c r="L16" s="107"/>
      <c r="M16" s="107"/>
      <c r="N16" s="107"/>
      <c r="O16" s="107"/>
      <c r="P16" s="107"/>
      <c r="Q16" s="107"/>
      <c r="R16" s="107"/>
      <c r="S16" s="107"/>
      <c r="T16" s="107"/>
      <c r="U16" s="87"/>
      <c r="V16" s="107"/>
      <c r="W16" s="107"/>
    </row>
    <row r="17" ht="32.9" customHeight="1" spans="1:23">
      <c r="A17" s="23" t="s">
        <v>234</v>
      </c>
      <c r="B17" s="104" t="s">
        <v>235</v>
      </c>
      <c r="C17" s="23" t="s">
        <v>233</v>
      </c>
      <c r="D17" s="23" t="s">
        <v>47</v>
      </c>
      <c r="E17" s="23" t="s">
        <v>65</v>
      </c>
      <c r="F17" s="23" t="s">
        <v>66</v>
      </c>
      <c r="G17" s="23" t="s">
        <v>205</v>
      </c>
      <c r="H17" s="23" t="s">
        <v>206</v>
      </c>
      <c r="I17" s="107">
        <v>910000</v>
      </c>
      <c r="J17" s="107">
        <v>910000</v>
      </c>
      <c r="K17" s="107">
        <v>910000</v>
      </c>
      <c r="L17" s="107"/>
      <c r="M17" s="107"/>
      <c r="N17" s="107"/>
      <c r="O17" s="107"/>
      <c r="P17" s="107"/>
      <c r="Q17" s="107"/>
      <c r="R17" s="107"/>
      <c r="S17" s="107"/>
      <c r="T17" s="107"/>
      <c r="U17" s="87"/>
      <c r="V17" s="107"/>
      <c r="W17" s="107"/>
    </row>
    <row r="18" ht="32.9" customHeight="1" spans="1:23">
      <c r="A18" s="23" t="s">
        <v>234</v>
      </c>
      <c r="B18" s="104" t="s">
        <v>235</v>
      </c>
      <c r="C18" s="23" t="s">
        <v>233</v>
      </c>
      <c r="D18" s="23" t="s">
        <v>47</v>
      </c>
      <c r="E18" s="23" t="s">
        <v>65</v>
      </c>
      <c r="F18" s="23" t="s">
        <v>66</v>
      </c>
      <c r="G18" s="23" t="s">
        <v>209</v>
      </c>
      <c r="H18" s="23" t="s">
        <v>210</v>
      </c>
      <c r="I18" s="107">
        <v>180000</v>
      </c>
      <c r="J18" s="107">
        <v>180000</v>
      </c>
      <c r="K18" s="107">
        <v>180000</v>
      </c>
      <c r="L18" s="107"/>
      <c r="M18" s="107"/>
      <c r="N18" s="107"/>
      <c r="O18" s="107"/>
      <c r="P18" s="107"/>
      <c r="Q18" s="107"/>
      <c r="R18" s="107"/>
      <c r="S18" s="107"/>
      <c r="T18" s="107"/>
      <c r="U18" s="87"/>
      <c r="V18" s="107"/>
      <c r="W18" s="107"/>
    </row>
    <row r="19" ht="32.9" customHeight="1" spans="1:23">
      <c r="A19" s="23" t="s">
        <v>234</v>
      </c>
      <c r="B19" s="104" t="s">
        <v>235</v>
      </c>
      <c r="C19" s="23" t="s">
        <v>233</v>
      </c>
      <c r="D19" s="23" t="s">
        <v>47</v>
      </c>
      <c r="E19" s="23" t="s">
        <v>65</v>
      </c>
      <c r="F19" s="23" t="s">
        <v>66</v>
      </c>
      <c r="G19" s="23" t="s">
        <v>211</v>
      </c>
      <c r="H19" s="23" t="s">
        <v>212</v>
      </c>
      <c r="I19" s="107">
        <v>5000</v>
      </c>
      <c r="J19" s="107">
        <v>5000</v>
      </c>
      <c r="K19" s="107">
        <v>5000</v>
      </c>
      <c r="L19" s="107"/>
      <c r="M19" s="107"/>
      <c r="N19" s="107"/>
      <c r="O19" s="107"/>
      <c r="P19" s="107"/>
      <c r="Q19" s="107"/>
      <c r="R19" s="107"/>
      <c r="S19" s="107"/>
      <c r="T19" s="107"/>
      <c r="U19" s="87"/>
      <c r="V19" s="107"/>
      <c r="W19" s="107"/>
    </row>
    <row r="20" ht="32.9" customHeight="1" spans="1:23">
      <c r="A20" s="23" t="s">
        <v>234</v>
      </c>
      <c r="B20" s="104" t="s">
        <v>235</v>
      </c>
      <c r="C20" s="23" t="s">
        <v>233</v>
      </c>
      <c r="D20" s="23" t="s">
        <v>47</v>
      </c>
      <c r="E20" s="23" t="s">
        <v>65</v>
      </c>
      <c r="F20" s="23" t="s">
        <v>66</v>
      </c>
      <c r="G20" s="23" t="s">
        <v>213</v>
      </c>
      <c r="H20" s="23" t="s">
        <v>214</v>
      </c>
      <c r="I20" s="107">
        <v>163400</v>
      </c>
      <c r="J20" s="107">
        <v>163400</v>
      </c>
      <c r="K20" s="107">
        <v>163400</v>
      </c>
      <c r="L20" s="107"/>
      <c r="M20" s="107"/>
      <c r="N20" s="107"/>
      <c r="O20" s="107"/>
      <c r="P20" s="107"/>
      <c r="Q20" s="107"/>
      <c r="R20" s="107"/>
      <c r="S20" s="107"/>
      <c r="T20" s="107"/>
      <c r="U20" s="87"/>
      <c r="V20" s="107"/>
      <c r="W20" s="107"/>
    </row>
    <row r="21" ht="32.9" customHeight="1" spans="1:23">
      <c r="A21" s="23" t="s">
        <v>234</v>
      </c>
      <c r="B21" s="104" t="s">
        <v>235</v>
      </c>
      <c r="C21" s="23" t="s">
        <v>233</v>
      </c>
      <c r="D21" s="23" t="s">
        <v>47</v>
      </c>
      <c r="E21" s="23" t="s">
        <v>65</v>
      </c>
      <c r="F21" s="23" t="s">
        <v>66</v>
      </c>
      <c r="G21" s="23" t="s">
        <v>215</v>
      </c>
      <c r="H21" s="23" t="s">
        <v>216</v>
      </c>
      <c r="I21" s="107">
        <v>59400</v>
      </c>
      <c r="J21" s="107">
        <v>59400</v>
      </c>
      <c r="K21" s="107">
        <v>59400</v>
      </c>
      <c r="L21" s="107"/>
      <c r="M21" s="107"/>
      <c r="N21" s="107"/>
      <c r="O21" s="107"/>
      <c r="P21" s="107"/>
      <c r="Q21" s="107"/>
      <c r="R21" s="107"/>
      <c r="S21" s="107"/>
      <c r="T21" s="107"/>
      <c r="U21" s="87"/>
      <c r="V21" s="107"/>
      <c r="W21" s="107"/>
    </row>
    <row r="22" ht="32.9" customHeight="1" spans="1:23">
      <c r="A22" s="23"/>
      <c r="B22" s="23"/>
      <c r="C22" s="23" t="s">
        <v>240</v>
      </c>
      <c r="D22" s="23"/>
      <c r="E22" s="23"/>
      <c r="F22" s="23"/>
      <c r="G22" s="23"/>
      <c r="H22" s="23"/>
      <c r="I22" s="107">
        <v>4692659</v>
      </c>
      <c r="J22" s="107">
        <v>2193200</v>
      </c>
      <c r="K22" s="107">
        <v>2193200</v>
      </c>
      <c r="L22" s="107"/>
      <c r="M22" s="107"/>
      <c r="N22" s="107"/>
      <c r="O22" s="107"/>
      <c r="P22" s="107"/>
      <c r="Q22" s="107"/>
      <c r="R22" s="107">
        <v>2499459</v>
      </c>
      <c r="S22" s="107"/>
      <c r="T22" s="107"/>
      <c r="U22" s="87"/>
      <c r="V22" s="107"/>
      <c r="W22" s="107">
        <v>2499459</v>
      </c>
    </row>
    <row r="23" ht="32.9" customHeight="1" spans="1:23">
      <c r="A23" s="23" t="s">
        <v>241</v>
      </c>
      <c r="B23" s="104" t="s">
        <v>242</v>
      </c>
      <c r="C23" s="23" t="s">
        <v>240</v>
      </c>
      <c r="D23" s="23" t="s">
        <v>47</v>
      </c>
      <c r="E23" s="23" t="s">
        <v>92</v>
      </c>
      <c r="F23" s="23" t="s">
        <v>93</v>
      </c>
      <c r="G23" s="23" t="s">
        <v>187</v>
      </c>
      <c r="H23" s="23" t="s">
        <v>188</v>
      </c>
      <c r="I23" s="107">
        <v>16070</v>
      </c>
      <c r="J23" s="107">
        <v>16070</v>
      </c>
      <c r="K23" s="107">
        <v>16070</v>
      </c>
      <c r="L23" s="107"/>
      <c r="M23" s="107"/>
      <c r="N23" s="107"/>
      <c r="O23" s="107"/>
      <c r="P23" s="107"/>
      <c r="Q23" s="107"/>
      <c r="R23" s="107"/>
      <c r="S23" s="107"/>
      <c r="T23" s="107"/>
      <c r="U23" s="87"/>
      <c r="V23" s="107"/>
      <c r="W23" s="107"/>
    </row>
    <row r="24" ht="32.9" customHeight="1" spans="1:23">
      <c r="A24" s="23" t="s">
        <v>241</v>
      </c>
      <c r="B24" s="104" t="s">
        <v>242</v>
      </c>
      <c r="C24" s="23" t="s">
        <v>240</v>
      </c>
      <c r="D24" s="23" t="s">
        <v>47</v>
      </c>
      <c r="E24" s="23" t="s">
        <v>92</v>
      </c>
      <c r="F24" s="23" t="s">
        <v>93</v>
      </c>
      <c r="G24" s="23" t="s">
        <v>197</v>
      </c>
      <c r="H24" s="23" t="s">
        <v>198</v>
      </c>
      <c r="I24" s="107">
        <v>148800</v>
      </c>
      <c r="J24" s="107">
        <v>148800</v>
      </c>
      <c r="K24" s="107">
        <v>148800</v>
      </c>
      <c r="L24" s="107"/>
      <c r="M24" s="107"/>
      <c r="N24" s="107"/>
      <c r="O24" s="107"/>
      <c r="P24" s="107"/>
      <c r="Q24" s="107"/>
      <c r="R24" s="107"/>
      <c r="S24" s="107"/>
      <c r="T24" s="107"/>
      <c r="U24" s="87"/>
      <c r="V24" s="107"/>
      <c r="W24" s="107"/>
    </row>
    <row r="25" ht="32.9" customHeight="1" spans="1:23">
      <c r="A25" s="23" t="s">
        <v>241</v>
      </c>
      <c r="B25" s="104" t="s">
        <v>242</v>
      </c>
      <c r="C25" s="23" t="s">
        <v>240</v>
      </c>
      <c r="D25" s="23" t="s">
        <v>47</v>
      </c>
      <c r="E25" s="23" t="s">
        <v>92</v>
      </c>
      <c r="F25" s="23" t="s">
        <v>93</v>
      </c>
      <c r="G25" s="23" t="s">
        <v>201</v>
      </c>
      <c r="H25" s="23" t="s">
        <v>202</v>
      </c>
      <c r="I25" s="107">
        <v>15000</v>
      </c>
      <c r="J25" s="107">
        <v>15000</v>
      </c>
      <c r="K25" s="107">
        <v>15000</v>
      </c>
      <c r="L25" s="107"/>
      <c r="M25" s="107"/>
      <c r="N25" s="107"/>
      <c r="O25" s="107"/>
      <c r="P25" s="107"/>
      <c r="Q25" s="107"/>
      <c r="R25" s="107"/>
      <c r="S25" s="107"/>
      <c r="T25" s="107"/>
      <c r="U25" s="87"/>
      <c r="V25" s="107"/>
      <c r="W25" s="107"/>
    </row>
    <row r="26" ht="32.9" customHeight="1" spans="1:23">
      <c r="A26" s="23" t="s">
        <v>241</v>
      </c>
      <c r="B26" s="104" t="s">
        <v>242</v>
      </c>
      <c r="C26" s="23" t="s">
        <v>240</v>
      </c>
      <c r="D26" s="23" t="s">
        <v>47</v>
      </c>
      <c r="E26" s="23" t="s">
        <v>92</v>
      </c>
      <c r="F26" s="23" t="s">
        <v>93</v>
      </c>
      <c r="G26" s="23" t="s">
        <v>205</v>
      </c>
      <c r="H26" s="23" t="s">
        <v>206</v>
      </c>
      <c r="I26" s="107">
        <v>84030</v>
      </c>
      <c r="J26" s="107">
        <v>84030</v>
      </c>
      <c r="K26" s="107">
        <v>84030</v>
      </c>
      <c r="L26" s="107"/>
      <c r="M26" s="107"/>
      <c r="N26" s="107"/>
      <c r="O26" s="107"/>
      <c r="P26" s="107"/>
      <c r="Q26" s="107"/>
      <c r="R26" s="107"/>
      <c r="S26" s="107"/>
      <c r="T26" s="107"/>
      <c r="U26" s="87"/>
      <c r="V26" s="107"/>
      <c r="W26" s="107"/>
    </row>
    <row r="27" ht="32.9" customHeight="1" spans="1:23">
      <c r="A27" s="23" t="s">
        <v>241</v>
      </c>
      <c r="B27" s="104" t="s">
        <v>242</v>
      </c>
      <c r="C27" s="23" t="s">
        <v>240</v>
      </c>
      <c r="D27" s="23" t="s">
        <v>47</v>
      </c>
      <c r="E27" s="23" t="s">
        <v>92</v>
      </c>
      <c r="F27" s="23" t="s">
        <v>93</v>
      </c>
      <c r="G27" s="23" t="s">
        <v>213</v>
      </c>
      <c r="H27" s="23" t="s">
        <v>214</v>
      </c>
      <c r="I27" s="107">
        <v>49300</v>
      </c>
      <c r="J27" s="107">
        <v>49300</v>
      </c>
      <c r="K27" s="107">
        <v>49300</v>
      </c>
      <c r="L27" s="107"/>
      <c r="M27" s="107"/>
      <c r="N27" s="107"/>
      <c r="O27" s="107"/>
      <c r="P27" s="107"/>
      <c r="Q27" s="107"/>
      <c r="R27" s="107"/>
      <c r="S27" s="107"/>
      <c r="T27" s="107"/>
      <c r="U27" s="87"/>
      <c r="V27" s="107"/>
      <c r="W27" s="107"/>
    </row>
    <row r="28" ht="32.9" customHeight="1" spans="1:23">
      <c r="A28" s="23" t="s">
        <v>241</v>
      </c>
      <c r="B28" s="104" t="s">
        <v>242</v>
      </c>
      <c r="C28" s="23" t="s">
        <v>240</v>
      </c>
      <c r="D28" s="23" t="s">
        <v>47</v>
      </c>
      <c r="E28" s="23" t="s">
        <v>94</v>
      </c>
      <c r="F28" s="23" t="s">
        <v>95</v>
      </c>
      <c r="G28" s="23" t="s">
        <v>185</v>
      </c>
      <c r="H28" s="23" t="s">
        <v>186</v>
      </c>
      <c r="I28" s="107">
        <v>60000</v>
      </c>
      <c r="J28" s="107"/>
      <c r="K28" s="107"/>
      <c r="L28" s="107"/>
      <c r="M28" s="107"/>
      <c r="N28" s="107"/>
      <c r="O28" s="107"/>
      <c r="P28" s="107"/>
      <c r="Q28" s="107"/>
      <c r="R28" s="107">
        <v>60000</v>
      </c>
      <c r="S28" s="107"/>
      <c r="T28" s="107"/>
      <c r="U28" s="87"/>
      <c r="V28" s="107"/>
      <c r="W28" s="107">
        <v>60000</v>
      </c>
    </row>
    <row r="29" ht="32.9" customHeight="1" spans="1:23">
      <c r="A29" s="23" t="s">
        <v>241</v>
      </c>
      <c r="B29" s="104" t="s">
        <v>242</v>
      </c>
      <c r="C29" s="23" t="s">
        <v>240</v>
      </c>
      <c r="D29" s="23" t="s">
        <v>47</v>
      </c>
      <c r="E29" s="23" t="s">
        <v>94</v>
      </c>
      <c r="F29" s="23" t="s">
        <v>95</v>
      </c>
      <c r="G29" s="23" t="s">
        <v>187</v>
      </c>
      <c r="H29" s="23" t="s">
        <v>188</v>
      </c>
      <c r="I29" s="107">
        <v>52310</v>
      </c>
      <c r="J29" s="107">
        <v>38970</v>
      </c>
      <c r="K29" s="107">
        <v>38970</v>
      </c>
      <c r="L29" s="107"/>
      <c r="M29" s="107"/>
      <c r="N29" s="107"/>
      <c r="O29" s="107"/>
      <c r="P29" s="107"/>
      <c r="Q29" s="107"/>
      <c r="R29" s="107">
        <v>13340</v>
      </c>
      <c r="S29" s="107"/>
      <c r="T29" s="107"/>
      <c r="U29" s="87"/>
      <c r="V29" s="107"/>
      <c r="W29" s="107">
        <v>13340</v>
      </c>
    </row>
    <row r="30" ht="32.9" customHeight="1" spans="1:23">
      <c r="A30" s="23" t="s">
        <v>241</v>
      </c>
      <c r="B30" s="104" t="s">
        <v>242</v>
      </c>
      <c r="C30" s="23" t="s">
        <v>240</v>
      </c>
      <c r="D30" s="23" t="s">
        <v>47</v>
      </c>
      <c r="E30" s="23" t="s">
        <v>94</v>
      </c>
      <c r="F30" s="23" t="s">
        <v>95</v>
      </c>
      <c r="G30" s="23" t="s">
        <v>197</v>
      </c>
      <c r="H30" s="23" t="s">
        <v>198</v>
      </c>
      <c r="I30" s="107">
        <v>697320</v>
      </c>
      <c r="J30" s="107">
        <v>501900</v>
      </c>
      <c r="K30" s="107">
        <v>501900</v>
      </c>
      <c r="L30" s="107"/>
      <c r="M30" s="107"/>
      <c r="N30" s="107"/>
      <c r="O30" s="107"/>
      <c r="P30" s="107"/>
      <c r="Q30" s="107"/>
      <c r="R30" s="107">
        <v>195420</v>
      </c>
      <c r="S30" s="107"/>
      <c r="T30" s="107"/>
      <c r="U30" s="87"/>
      <c r="V30" s="107"/>
      <c r="W30" s="107">
        <v>195420</v>
      </c>
    </row>
    <row r="31" ht="32.9" customHeight="1" spans="1:23">
      <c r="A31" s="23" t="s">
        <v>241</v>
      </c>
      <c r="B31" s="104" t="s">
        <v>242</v>
      </c>
      <c r="C31" s="23" t="s">
        <v>240</v>
      </c>
      <c r="D31" s="23" t="s">
        <v>47</v>
      </c>
      <c r="E31" s="23" t="s">
        <v>94</v>
      </c>
      <c r="F31" s="23" t="s">
        <v>95</v>
      </c>
      <c r="G31" s="23" t="s">
        <v>236</v>
      </c>
      <c r="H31" s="23" t="s">
        <v>237</v>
      </c>
      <c r="I31" s="107">
        <v>16039</v>
      </c>
      <c r="J31" s="107"/>
      <c r="K31" s="107"/>
      <c r="L31" s="107"/>
      <c r="M31" s="107"/>
      <c r="N31" s="107"/>
      <c r="O31" s="107"/>
      <c r="P31" s="107"/>
      <c r="Q31" s="107"/>
      <c r="R31" s="107">
        <v>16039</v>
      </c>
      <c r="S31" s="107"/>
      <c r="T31" s="107"/>
      <c r="U31" s="87"/>
      <c r="V31" s="107"/>
      <c r="W31" s="107">
        <v>16039</v>
      </c>
    </row>
    <row r="32" ht="32.9" customHeight="1" spans="1:23">
      <c r="A32" s="23" t="s">
        <v>241</v>
      </c>
      <c r="B32" s="104" t="s">
        <v>242</v>
      </c>
      <c r="C32" s="23" t="s">
        <v>240</v>
      </c>
      <c r="D32" s="23" t="s">
        <v>47</v>
      </c>
      <c r="E32" s="23" t="s">
        <v>94</v>
      </c>
      <c r="F32" s="23" t="s">
        <v>95</v>
      </c>
      <c r="G32" s="23" t="s">
        <v>238</v>
      </c>
      <c r="H32" s="23" t="s">
        <v>239</v>
      </c>
      <c r="I32" s="107">
        <v>12720</v>
      </c>
      <c r="J32" s="107">
        <v>12720</v>
      </c>
      <c r="K32" s="107">
        <v>12720</v>
      </c>
      <c r="L32" s="107"/>
      <c r="M32" s="107"/>
      <c r="N32" s="107"/>
      <c r="O32" s="107"/>
      <c r="P32" s="107"/>
      <c r="Q32" s="107"/>
      <c r="R32" s="107"/>
      <c r="S32" s="107"/>
      <c r="T32" s="107"/>
      <c r="U32" s="87"/>
      <c r="V32" s="107"/>
      <c r="W32" s="107"/>
    </row>
    <row r="33" ht="32.9" customHeight="1" spans="1:23">
      <c r="A33" s="23" t="s">
        <v>241</v>
      </c>
      <c r="B33" s="104" t="s">
        <v>242</v>
      </c>
      <c r="C33" s="23" t="s">
        <v>240</v>
      </c>
      <c r="D33" s="23" t="s">
        <v>47</v>
      </c>
      <c r="E33" s="23" t="s">
        <v>94</v>
      </c>
      <c r="F33" s="23" t="s">
        <v>95</v>
      </c>
      <c r="G33" s="23" t="s">
        <v>201</v>
      </c>
      <c r="H33" s="23" t="s">
        <v>202</v>
      </c>
      <c r="I33" s="107">
        <v>235350</v>
      </c>
      <c r="J33" s="107">
        <v>223350</v>
      </c>
      <c r="K33" s="107">
        <v>223350</v>
      </c>
      <c r="L33" s="107"/>
      <c r="M33" s="107"/>
      <c r="N33" s="107"/>
      <c r="O33" s="107"/>
      <c r="P33" s="107"/>
      <c r="Q33" s="107"/>
      <c r="R33" s="107">
        <v>12000</v>
      </c>
      <c r="S33" s="107"/>
      <c r="T33" s="107"/>
      <c r="U33" s="87"/>
      <c r="V33" s="107"/>
      <c r="W33" s="107">
        <v>12000</v>
      </c>
    </row>
    <row r="34" ht="32.9" customHeight="1" spans="1:23">
      <c r="A34" s="23" t="s">
        <v>241</v>
      </c>
      <c r="B34" s="104" t="s">
        <v>242</v>
      </c>
      <c r="C34" s="23" t="s">
        <v>240</v>
      </c>
      <c r="D34" s="23" t="s">
        <v>47</v>
      </c>
      <c r="E34" s="23" t="s">
        <v>94</v>
      </c>
      <c r="F34" s="23" t="s">
        <v>95</v>
      </c>
      <c r="G34" s="23" t="s">
        <v>243</v>
      </c>
      <c r="H34" s="23" t="s">
        <v>244</v>
      </c>
      <c r="I34" s="107">
        <v>335000</v>
      </c>
      <c r="J34" s="107"/>
      <c r="K34" s="107"/>
      <c r="L34" s="107"/>
      <c r="M34" s="107"/>
      <c r="N34" s="107"/>
      <c r="O34" s="107"/>
      <c r="P34" s="107"/>
      <c r="Q34" s="107"/>
      <c r="R34" s="107">
        <v>335000</v>
      </c>
      <c r="S34" s="107"/>
      <c r="T34" s="107"/>
      <c r="U34" s="87"/>
      <c r="V34" s="107"/>
      <c r="W34" s="107">
        <v>335000</v>
      </c>
    </row>
    <row r="35" ht="32.9" customHeight="1" spans="1:23">
      <c r="A35" s="23" t="s">
        <v>241</v>
      </c>
      <c r="B35" s="104" t="s">
        <v>242</v>
      </c>
      <c r="C35" s="23" t="s">
        <v>240</v>
      </c>
      <c r="D35" s="23" t="s">
        <v>47</v>
      </c>
      <c r="E35" s="23" t="s">
        <v>94</v>
      </c>
      <c r="F35" s="23" t="s">
        <v>95</v>
      </c>
      <c r="G35" s="23" t="s">
        <v>203</v>
      </c>
      <c r="H35" s="23" t="s">
        <v>204</v>
      </c>
      <c r="I35" s="107">
        <v>339800</v>
      </c>
      <c r="J35" s="107">
        <v>159200</v>
      </c>
      <c r="K35" s="107">
        <v>159200</v>
      </c>
      <c r="L35" s="107"/>
      <c r="M35" s="107"/>
      <c r="N35" s="107"/>
      <c r="O35" s="107"/>
      <c r="P35" s="107"/>
      <c r="Q35" s="107"/>
      <c r="R35" s="107">
        <v>180600</v>
      </c>
      <c r="S35" s="107"/>
      <c r="T35" s="107"/>
      <c r="U35" s="87"/>
      <c r="V35" s="107"/>
      <c r="W35" s="107">
        <v>180600</v>
      </c>
    </row>
    <row r="36" ht="32.9" customHeight="1" spans="1:23">
      <c r="A36" s="23" t="s">
        <v>241</v>
      </c>
      <c r="B36" s="104" t="s">
        <v>242</v>
      </c>
      <c r="C36" s="23" t="s">
        <v>240</v>
      </c>
      <c r="D36" s="23" t="s">
        <v>47</v>
      </c>
      <c r="E36" s="23" t="s">
        <v>94</v>
      </c>
      <c r="F36" s="23" t="s">
        <v>95</v>
      </c>
      <c r="G36" s="23" t="s">
        <v>205</v>
      </c>
      <c r="H36" s="23" t="s">
        <v>206</v>
      </c>
      <c r="I36" s="107">
        <v>1421025</v>
      </c>
      <c r="J36" s="107">
        <v>434365</v>
      </c>
      <c r="K36" s="107">
        <v>434365</v>
      </c>
      <c r="L36" s="107"/>
      <c r="M36" s="107"/>
      <c r="N36" s="107"/>
      <c r="O36" s="107"/>
      <c r="P36" s="107"/>
      <c r="Q36" s="107"/>
      <c r="R36" s="107">
        <v>986660</v>
      </c>
      <c r="S36" s="107"/>
      <c r="T36" s="107"/>
      <c r="U36" s="87"/>
      <c r="V36" s="107"/>
      <c r="W36" s="107">
        <v>986660</v>
      </c>
    </row>
    <row r="37" ht="32.9" customHeight="1" spans="1:23">
      <c r="A37" s="23" t="s">
        <v>241</v>
      </c>
      <c r="B37" s="104" t="s">
        <v>242</v>
      </c>
      <c r="C37" s="23" t="s">
        <v>240</v>
      </c>
      <c r="D37" s="23" t="s">
        <v>47</v>
      </c>
      <c r="E37" s="23" t="s">
        <v>94</v>
      </c>
      <c r="F37" s="23" t="s">
        <v>95</v>
      </c>
      <c r="G37" s="23" t="s">
        <v>213</v>
      </c>
      <c r="H37" s="23" t="s">
        <v>214</v>
      </c>
      <c r="I37" s="107">
        <v>288095</v>
      </c>
      <c r="J37" s="107">
        <v>154095</v>
      </c>
      <c r="K37" s="107">
        <v>154095</v>
      </c>
      <c r="L37" s="107"/>
      <c r="M37" s="107"/>
      <c r="N37" s="107"/>
      <c r="O37" s="107"/>
      <c r="P37" s="107"/>
      <c r="Q37" s="107"/>
      <c r="R37" s="107">
        <v>134000</v>
      </c>
      <c r="S37" s="107"/>
      <c r="T37" s="107"/>
      <c r="U37" s="87"/>
      <c r="V37" s="107"/>
      <c r="W37" s="107">
        <v>134000</v>
      </c>
    </row>
    <row r="38" ht="32.9" customHeight="1" spans="1:23">
      <c r="A38" s="23" t="s">
        <v>241</v>
      </c>
      <c r="B38" s="104" t="s">
        <v>242</v>
      </c>
      <c r="C38" s="23" t="s">
        <v>240</v>
      </c>
      <c r="D38" s="23" t="s">
        <v>47</v>
      </c>
      <c r="E38" s="23" t="s">
        <v>94</v>
      </c>
      <c r="F38" s="23" t="s">
        <v>95</v>
      </c>
      <c r="G38" s="23" t="s">
        <v>245</v>
      </c>
      <c r="H38" s="23" t="s">
        <v>246</v>
      </c>
      <c r="I38" s="107">
        <v>525400</v>
      </c>
      <c r="J38" s="107">
        <v>145400</v>
      </c>
      <c r="K38" s="107">
        <v>145400</v>
      </c>
      <c r="L38" s="107"/>
      <c r="M38" s="107"/>
      <c r="N38" s="107"/>
      <c r="O38" s="107"/>
      <c r="P38" s="107"/>
      <c r="Q38" s="107"/>
      <c r="R38" s="107">
        <v>380000</v>
      </c>
      <c r="S38" s="107"/>
      <c r="T38" s="107"/>
      <c r="U38" s="87"/>
      <c r="V38" s="107"/>
      <c r="W38" s="107">
        <v>380000</v>
      </c>
    </row>
    <row r="39" ht="32.9" customHeight="1" spans="1:23">
      <c r="A39" s="23" t="s">
        <v>241</v>
      </c>
      <c r="B39" s="104" t="s">
        <v>242</v>
      </c>
      <c r="C39" s="23" t="s">
        <v>240</v>
      </c>
      <c r="D39" s="23" t="s">
        <v>47</v>
      </c>
      <c r="E39" s="23" t="s">
        <v>96</v>
      </c>
      <c r="F39" s="23" t="s">
        <v>97</v>
      </c>
      <c r="G39" s="23" t="s">
        <v>187</v>
      </c>
      <c r="H39" s="23" t="s">
        <v>188</v>
      </c>
      <c r="I39" s="107">
        <v>14920</v>
      </c>
      <c r="J39" s="107">
        <v>14920</v>
      </c>
      <c r="K39" s="107">
        <v>14920</v>
      </c>
      <c r="L39" s="107"/>
      <c r="M39" s="107"/>
      <c r="N39" s="107"/>
      <c r="O39" s="107"/>
      <c r="P39" s="107"/>
      <c r="Q39" s="107"/>
      <c r="R39" s="107"/>
      <c r="S39" s="107"/>
      <c r="T39" s="107"/>
      <c r="U39" s="87"/>
      <c r="V39" s="107"/>
      <c r="W39" s="107"/>
    </row>
    <row r="40" ht="32.9" customHeight="1" spans="1:23">
      <c r="A40" s="23" t="s">
        <v>241</v>
      </c>
      <c r="B40" s="104" t="s">
        <v>242</v>
      </c>
      <c r="C40" s="23" t="s">
        <v>240</v>
      </c>
      <c r="D40" s="23" t="s">
        <v>47</v>
      </c>
      <c r="E40" s="23" t="s">
        <v>96</v>
      </c>
      <c r="F40" s="23" t="s">
        <v>97</v>
      </c>
      <c r="G40" s="23" t="s">
        <v>197</v>
      </c>
      <c r="H40" s="23" t="s">
        <v>198</v>
      </c>
      <c r="I40" s="107">
        <v>7680</v>
      </c>
      <c r="J40" s="107">
        <v>7680</v>
      </c>
      <c r="K40" s="107">
        <v>7680</v>
      </c>
      <c r="L40" s="107"/>
      <c r="M40" s="107"/>
      <c r="N40" s="107"/>
      <c r="O40" s="107"/>
      <c r="P40" s="107"/>
      <c r="Q40" s="107"/>
      <c r="R40" s="107"/>
      <c r="S40" s="107"/>
      <c r="T40" s="107"/>
      <c r="U40" s="87"/>
      <c r="V40" s="107"/>
      <c r="W40" s="107"/>
    </row>
    <row r="41" ht="32.9" customHeight="1" spans="1:23">
      <c r="A41" s="23" t="s">
        <v>241</v>
      </c>
      <c r="B41" s="104" t="s">
        <v>242</v>
      </c>
      <c r="C41" s="23" t="s">
        <v>240</v>
      </c>
      <c r="D41" s="23" t="s">
        <v>47</v>
      </c>
      <c r="E41" s="23" t="s">
        <v>96</v>
      </c>
      <c r="F41" s="23" t="s">
        <v>97</v>
      </c>
      <c r="G41" s="23" t="s">
        <v>201</v>
      </c>
      <c r="H41" s="23" t="s">
        <v>202</v>
      </c>
      <c r="I41" s="107">
        <v>12800</v>
      </c>
      <c r="J41" s="107">
        <v>12800</v>
      </c>
      <c r="K41" s="107">
        <v>12800</v>
      </c>
      <c r="L41" s="107"/>
      <c r="M41" s="107"/>
      <c r="N41" s="107"/>
      <c r="O41" s="107"/>
      <c r="P41" s="107"/>
      <c r="Q41" s="107"/>
      <c r="R41" s="107"/>
      <c r="S41" s="107"/>
      <c r="T41" s="107"/>
      <c r="U41" s="87"/>
      <c r="V41" s="107"/>
      <c r="W41" s="107"/>
    </row>
    <row r="42" ht="32.9" customHeight="1" spans="1:23">
      <c r="A42" s="23" t="s">
        <v>241</v>
      </c>
      <c r="B42" s="104" t="s">
        <v>242</v>
      </c>
      <c r="C42" s="23" t="s">
        <v>240</v>
      </c>
      <c r="D42" s="23" t="s">
        <v>47</v>
      </c>
      <c r="E42" s="23" t="s">
        <v>96</v>
      </c>
      <c r="F42" s="23" t="s">
        <v>97</v>
      </c>
      <c r="G42" s="23" t="s">
        <v>203</v>
      </c>
      <c r="H42" s="23" t="s">
        <v>204</v>
      </c>
      <c r="I42" s="107">
        <v>9600</v>
      </c>
      <c r="J42" s="107">
        <v>9600</v>
      </c>
      <c r="K42" s="107">
        <v>9600</v>
      </c>
      <c r="L42" s="107"/>
      <c r="M42" s="107"/>
      <c r="N42" s="107"/>
      <c r="O42" s="107"/>
      <c r="P42" s="107"/>
      <c r="Q42" s="107"/>
      <c r="R42" s="107"/>
      <c r="S42" s="107"/>
      <c r="T42" s="107"/>
      <c r="U42" s="87"/>
      <c r="V42" s="107"/>
      <c r="W42" s="107"/>
    </row>
    <row r="43" ht="32.9" customHeight="1" spans="1:23">
      <c r="A43" s="23" t="s">
        <v>241</v>
      </c>
      <c r="B43" s="104" t="s">
        <v>242</v>
      </c>
      <c r="C43" s="23" t="s">
        <v>240</v>
      </c>
      <c r="D43" s="23" t="s">
        <v>47</v>
      </c>
      <c r="E43" s="23" t="s">
        <v>96</v>
      </c>
      <c r="F43" s="23" t="s">
        <v>97</v>
      </c>
      <c r="G43" s="23" t="s">
        <v>205</v>
      </c>
      <c r="H43" s="23" t="s">
        <v>206</v>
      </c>
      <c r="I43" s="107">
        <v>150000</v>
      </c>
      <c r="J43" s="107">
        <v>150000</v>
      </c>
      <c r="K43" s="107">
        <v>150000</v>
      </c>
      <c r="L43" s="107"/>
      <c r="M43" s="107"/>
      <c r="N43" s="107"/>
      <c r="O43" s="107"/>
      <c r="P43" s="107"/>
      <c r="Q43" s="107"/>
      <c r="R43" s="107"/>
      <c r="S43" s="107"/>
      <c r="T43" s="107"/>
      <c r="U43" s="87"/>
      <c r="V43" s="107"/>
      <c r="W43" s="107"/>
    </row>
    <row r="44" ht="32.9" customHeight="1" spans="1:23">
      <c r="A44" s="23" t="s">
        <v>241</v>
      </c>
      <c r="B44" s="104" t="s">
        <v>242</v>
      </c>
      <c r="C44" s="23" t="s">
        <v>240</v>
      </c>
      <c r="D44" s="23" t="s">
        <v>47</v>
      </c>
      <c r="E44" s="23" t="s">
        <v>96</v>
      </c>
      <c r="F44" s="23" t="s">
        <v>97</v>
      </c>
      <c r="G44" s="23" t="s">
        <v>213</v>
      </c>
      <c r="H44" s="23" t="s">
        <v>214</v>
      </c>
      <c r="I44" s="107">
        <v>15000</v>
      </c>
      <c r="J44" s="107">
        <v>15000</v>
      </c>
      <c r="K44" s="107">
        <v>15000</v>
      </c>
      <c r="L44" s="107"/>
      <c r="M44" s="107"/>
      <c r="N44" s="107"/>
      <c r="O44" s="107"/>
      <c r="P44" s="107"/>
      <c r="Q44" s="107"/>
      <c r="R44" s="107"/>
      <c r="S44" s="107"/>
      <c r="T44" s="107"/>
      <c r="U44" s="87"/>
      <c r="V44" s="107"/>
      <c r="W44" s="107"/>
    </row>
    <row r="45" ht="32.9" customHeight="1" spans="1:23">
      <c r="A45" s="23" t="s">
        <v>241</v>
      </c>
      <c r="B45" s="104" t="s">
        <v>242</v>
      </c>
      <c r="C45" s="23" t="s">
        <v>240</v>
      </c>
      <c r="D45" s="23" t="s">
        <v>47</v>
      </c>
      <c r="E45" s="23" t="s">
        <v>98</v>
      </c>
      <c r="F45" s="23" t="s">
        <v>99</v>
      </c>
      <c r="G45" s="23" t="s">
        <v>187</v>
      </c>
      <c r="H45" s="23" t="s">
        <v>188</v>
      </c>
      <c r="I45" s="107">
        <v>1400</v>
      </c>
      <c r="J45" s="107"/>
      <c r="K45" s="107"/>
      <c r="L45" s="107"/>
      <c r="M45" s="107"/>
      <c r="N45" s="107"/>
      <c r="O45" s="107"/>
      <c r="P45" s="107"/>
      <c r="Q45" s="107"/>
      <c r="R45" s="107">
        <v>1400</v>
      </c>
      <c r="S45" s="107"/>
      <c r="T45" s="107"/>
      <c r="U45" s="87"/>
      <c r="V45" s="107"/>
      <c r="W45" s="107">
        <v>1400</v>
      </c>
    </row>
    <row r="46" ht="32.9" customHeight="1" spans="1:23">
      <c r="A46" s="23" t="s">
        <v>241</v>
      </c>
      <c r="B46" s="104" t="s">
        <v>242</v>
      </c>
      <c r="C46" s="23" t="s">
        <v>240</v>
      </c>
      <c r="D46" s="23" t="s">
        <v>47</v>
      </c>
      <c r="E46" s="23" t="s">
        <v>98</v>
      </c>
      <c r="F46" s="23" t="s">
        <v>99</v>
      </c>
      <c r="G46" s="23" t="s">
        <v>203</v>
      </c>
      <c r="H46" s="23" t="s">
        <v>204</v>
      </c>
      <c r="I46" s="107">
        <v>73600</v>
      </c>
      <c r="J46" s="107"/>
      <c r="K46" s="107"/>
      <c r="L46" s="107"/>
      <c r="M46" s="107"/>
      <c r="N46" s="107"/>
      <c r="O46" s="107"/>
      <c r="P46" s="107"/>
      <c r="Q46" s="107"/>
      <c r="R46" s="107">
        <v>73600</v>
      </c>
      <c r="S46" s="107"/>
      <c r="T46" s="107"/>
      <c r="U46" s="87"/>
      <c r="V46" s="107"/>
      <c r="W46" s="107">
        <v>73600</v>
      </c>
    </row>
    <row r="47" ht="32.9" customHeight="1" spans="1:23">
      <c r="A47" s="23" t="s">
        <v>241</v>
      </c>
      <c r="B47" s="104" t="s">
        <v>242</v>
      </c>
      <c r="C47" s="23" t="s">
        <v>240</v>
      </c>
      <c r="D47" s="23" t="s">
        <v>47</v>
      </c>
      <c r="E47" s="23" t="s">
        <v>98</v>
      </c>
      <c r="F47" s="23" t="s">
        <v>99</v>
      </c>
      <c r="G47" s="23" t="s">
        <v>213</v>
      </c>
      <c r="H47" s="23" t="s">
        <v>214</v>
      </c>
      <c r="I47" s="107">
        <v>75000</v>
      </c>
      <c r="J47" s="107"/>
      <c r="K47" s="107"/>
      <c r="L47" s="107"/>
      <c r="M47" s="107"/>
      <c r="N47" s="107"/>
      <c r="O47" s="107"/>
      <c r="P47" s="107"/>
      <c r="Q47" s="107"/>
      <c r="R47" s="107">
        <v>75000</v>
      </c>
      <c r="S47" s="107"/>
      <c r="T47" s="107"/>
      <c r="U47" s="87"/>
      <c r="V47" s="107"/>
      <c r="W47" s="107">
        <v>75000</v>
      </c>
    </row>
    <row r="48" ht="32.9" customHeight="1" spans="1:23">
      <c r="A48" s="23" t="s">
        <v>241</v>
      </c>
      <c r="B48" s="104" t="s">
        <v>242</v>
      </c>
      <c r="C48" s="23" t="s">
        <v>240</v>
      </c>
      <c r="D48" s="23" t="s">
        <v>47</v>
      </c>
      <c r="E48" s="23" t="s">
        <v>100</v>
      </c>
      <c r="F48" s="23" t="s">
        <v>101</v>
      </c>
      <c r="G48" s="23" t="s">
        <v>197</v>
      </c>
      <c r="H48" s="23" t="s">
        <v>198</v>
      </c>
      <c r="I48" s="107">
        <v>7200</v>
      </c>
      <c r="J48" s="107"/>
      <c r="K48" s="107"/>
      <c r="L48" s="107"/>
      <c r="M48" s="107"/>
      <c r="N48" s="107"/>
      <c r="O48" s="107"/>
      <c r="P48" s="107"/>
      <c r="Q48" s="107"/>
      <c r="R48" s="107">
        <v>7200</v>
      </c>
      <c r="S48" s="107"/>
      <c r="T48" s="107"/>
      <c r="U48" s="87"/>
      <c r="V48" s="107"/>
      <c r="W48" s="107">
        <v>7200</v>
      </c>
    </row>
    <row r="49" ht="32.9" customHeight="1" spans="1:23">
      <c r="A49" s="23" t="s">
        <v>241</v>
      </c>
      <c r="B49" s="104" t="s">
        <v>242</v>
      </c>
      <c r="C49" s="23" t="s">
        <v>240</v>
      </c>
      <c r="D49" s="23" t="s">
        <v>47</v>
      </c>
      <c r="E49" s="23" t="s">
        <v>100</v>
      </c>
      <c r="F49" s="23" t="s">
        <v>101</v>
      </c>
      <c r="G49" s="23" t="s">
        <v>203</v>
      </c>
      <c r="H49" s="23" t="s">
        <v>204</v>
      </c>
      <c r="I49" s="107">
        <v>7200</v>
      </c>
      <c r="J49" s="107"/>
      <c r="K49" s="107"/>
      <c r="L49" s="107"/>
      <c r="M49" s="107"/>
      <c r="N49" s="107"/>
      <c r="O49" s="107"/>
      <c r="P49" s="107"/>
      <c r="Q49" s="107"/>
      <c r="R49" s="107">
        <v>7200</v>
      </c>
      <c r="S49" s="107"/>
      <c r="T49" s="107"/>
      <c r="U49" s="87"/>
      <c r="V49" s="107"/>
      <c r="W49" s="107">
        <v>7200</v>
      </c>
    </row>
    <row r="50" ht="32.9" customHeight="1" spans="1:23">
      <c r="A50" s="23" t="s">
        <v>241</v>
      </c>
      <c r="B50" s="104" t="s">
        <v>242</v>
      </c>
      <c r="C50" s="23" t="s">
        <v>240</v>
      </c>
      <c r="D50" s="23" t="s">
        <v>47</v>
      </c>
      <c r="E50" s="23" t="s">
        <v>100</v>
      </c>
      <c r="F50" s="23" t="s">
        <v>101</v>
      </c>
      <c r="G50" s="23" t="s">
        <v>205</v>
      </c>
      <c r="H50" s="23" t="s">
        <v>206</v>
      </c>
      <c r="I50" s="107">
        <v>18000</v>
      </c>
      <c r="J50" s="107"/>
      <c r="K50" s="107"/>
      <c r="L50" s="107"/>
      <c r="M50" s="107"/>
      <c r="N50" s="107"/>
      <c r="O50" s="107"/>
      <c r="P50" s="107"/>
      <c r="Q50" s="107"/>
      <c r="R50" s="107">
        <v>18000</v>
      </c>
      <c r="S50" s="107"/>
      <c r="T50" s="107"/>
      <c r="U50" s="87"/>
      <c r="V50" s="107"/>
      <c r="W50" s="107">
        <v>18000</v>
      </c>
    </row>
    <row r="51" ht="32.9" customHeight="1" spans="1:23">
      <c r="A51" s="23" t="s">
        <v>241</v>
      </c>
      <c r="B51" s="104" t="s">
        <v>242</v>
      </c>
      <c r="C51" s="23" t="s">
        <v>240</v>
      </c>
      <c r="D51" s="23" t="s">
        <v>47</v>
      </c>
      <c r="E51" s="23" t="s">
        <v>100</v>
      </c>
      <c r="F51" s="23" t="s">
        <v>101</v>
      </c>
      <c r="G51" s="23" t="s">
        <v>213</v>
      </c>
      <c r="H51" s="23" t="s">
        <v>214</v>
      </c>
      <c r="I51" s="107">
        <v>4000</v>
      </c>
      <c r="J51" s="107"/>
      <c r="K51" s="107"/>
      <c r="L51" s="107"/>
      <c r="M51" s="107"/>
      <c r="N51" s="107"/>
      <c r="O51" s="107"/>
      <c r="P51" s="107"/>
      <c r="Q51" s="107"/>
      <c r="R51" s="107">
        <v>4000</v>
      </c>
      <c r="S51" s="107"/>
      <c r="T51" s="107"/>
      <c r="U51" s="87"/>
      <c r="V51" s="107"/>
      <c r="W51" s="107">
        <v>4000</v>
      </c>
    </row>
    <row r="52" ht="18.75" customHeight="1" spans="1:23">
      <c r="A52" s="30" t="s">
        <v>108</v>
      </c>
      <c r="B52" s="31"/>
      <c r="C52" s="31"/>
      <c r="D52" s="31"/>
      <c r="E52" s="31"/>
      <c r="F52" s="31"/>
      <c r="G52" s="31"/>
      <c r="H52" s="32"/>
      <c r="I52" s="107">
        <v>6692659</v>
      </c>
      <c r="J52" s="107">
        <v>4193200</v>
      </c>
      <c r="K52" s="107">
        <v>4193200</v>
      </c>
      <c r="L52" s="107"/>
      <c r="M52" s="107"/>
      <c r="N52" s="107"/>
      <c r="O52" s="107"/>
      <c r="P52" s="107"/>
      <c r="Q52" s="107"/>
      <c r="R52" s="107">
        <v>2499459</v>
      </c>
      <c r="S52" s="107"/>
      <c r="T52" s="107"/>
      <c r="U52" s="87"/>
      <c r="V52" s="107"/>
      <c r="W52" s="107">
        <v>2499459</v>
      </c>
    </row>
  </sheetData>
  <mergeCells count="28">
    <mergeCell ref="A2:W2"/>
    <mergeCell ref="A3:I3"/>
    <mergeCell ref="J4:M4"/>
    <mergeCell ref="N4:P4"/>
    <mergeCell ref="R4:W4"/>
    <mergeCell ref="J5:K5"/>
    <mergeCell ref="A52:H5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54"/>
  <sheetViews>
    <sheetView showZeros="0" topLeftCell="A35" workbookViewId="0">
      <selection activeCell="J35" sqref="J35"/>
    </sheetView>
  </sheetViews>
  <sheetFormatPr defaultColWidth="9.14166666666667" defaultRowHeight="12" customHeight="1"/>
  <cols>
    <col min="1" max="1" width="34.2833333333333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27.45" customWidth="1"/>
  </cols>
  <sheetData>
    <row r="1" customHeight="1" spans="10:10">
      <c r="J1" s="51" t="s">
        <v>247</v>
      </c>
    </row>
    <row r="2" ht="28.5" customHeight="1" spans="1:10">
      <c r="A2" s="42" t="s">
        <v>248</v>
      </c>
      <c r="B2" s="27"/>
      <c r="C2" s="27"/>
      <c r="D2" s="27"/>
      <c r="E2" s="27"/>
      <c r="F2" s="43"/>
      <c r="G2" s="27"/>
      <c r="H2" s="43"/>
      <c r="I2" s="43"/>
      <c r="J2" s="27"/>
    </row>
    <row r="3" ht="15" customHeight="1" spans="1:1">
      <c r="A3" s="4" t="str">
        <f>"单位名称："&amp;"云南省水利水电科学研究院"</f>
        <v>单位名称：云南省水利水电科学研究院</v>
      </c>
    </row>
    <row r="4" ht="14.25" customHeight="1" spans="1:10">
      <c r="A4" s="44" t="s">
        <v>249</v>
      </c>
      <c r="B4" s="44" t="s">
        <v>250</v>
      </c>
      <c r="C4" s="44" t="s">
        <v>251</v>
      </c>
      <c r="D4" s="44" t="s">
        <v>252</v>
      </c>
      <c r="E4" s="44" t="s">
        <v>253</v>
      </c>
      <c r="F4" s="45" t="s">
        <v>254</v>
      </c>
      <c r="G4" s="44" t="s">
        <v>255</v>
      </c>
      <c r="H4" s="45" t="s">
        <v>256</v>
      </c>
      <c r="I4" s="45" t="s">
        <v>257</v>
      </c>
      <c r="J4" s="44" t="s">
        <v>258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15" customHeight="1" spans="1:10">
      <c r="A6" s="46" t="s">
        <v>47</v>
      </c>
      <c r="B6" s="47"/>
      <c r="C6" s="47"/>
      <c r="D6" s="47"/>
      <c r="E6" s="48"/>
      <c r="F6" s="49"/>
      <c r="G6" s="48"/>
      <c r="H6" s="49"/>
      <c r="I6" s="49"/>
      <c r="J6" s="48"/>
    </row>
    <row r="7" ht="33.75" customHeight="1" spans="1:10">
      <c r="A7" s="102" t="s">
        <v>240</v>
      </c>
      <c r="B7" s="50" t="s">
        <v>259</v>
      </c>
      <c r="C7" s="50" t="s">
        <v>260</v>
      </c>
      <c r="D7" s="50" t="s">
        <v>261</v>
      </c>
      <c r="E7" s="46" t="s">
        <v>262</v>
      </c>
      <c r="F7" s="50" t="s">
        <v>263</v>
      </c>
      <c r="G7" s="46" t="s">
        <v>264</v>
      </c>
      <c r="H7" s="50" t="s">
        <v>265</v>
      </c>
      <c r="I7" s="50" t="s">
        <v>266</v>
      </c>
      <c r="J7" s="46" t="s">
        <v>267</v>
      </c>
    </row>
    <row r="8" ht="33.75" customHeight="1" spans="1:10">
      <c r="A8" s="102" t="s">
        <v>240</v>
      </c>
      <c r="B8" s="50" t="s">
        <v>259</v>
      </c>
      <c r="C8" s="50" t="s">
        <v>260</v>
      </c>
      <c r="D8" s="50" t="s">
        <v>261</v>
      </c>
      <c r="E8" s="46" t="s">
        <v>268</v>
      </c>
      <c r="F8" s="50" t="s">
        <v>263</v>
      </c>
      <c r="G8" s="46" t="s">
        <v>126</v>
      </c>
      <c r="H8" s="50" t="s">
        <v>269</v>
      </c>
      <c r="I8" s="50" t="s">
        <v>266</v>
      </c>
      <c r="J8" s="46" t="s">
        <v>270</v>
      </c>
    </row>
    <row r="9" ht="33.75" customHeight="1" spans="1:10">
      <c r="A9" s="102" t="s">
        <v>240</v>
      </c>
      <c r="B9" s="50" t="s">
        <v>259</v>
      </c>
      <c r="C9" s="50" t="s">
        <v>260</v>
      </c>
      <c r="D9" s="50" t="s">
        <v>261</v>
      </c>
      <c r="E9" s="46" t="s">
        <v>271</v>
      </c>
      <c r="F9" s="50" t="s">
        <v>263</v>
      </c>
      <c r="G9" s="46">
        <v>1</v>
      </c>
      <c r="H9" s="50" t="s">
        <v>272</v>
      </c>
      <c r="I9" s="50" t="s">
        <v>266</v>
      </c>
      <c r="J9" s="46" t="s">
        <v>273</v>
      </c>
    </row>
    <row r="10" ht="33.75" customHeight="1" spans="1:10">
      <c r="A10" s="102" t="s">
        <v>240</v>
      </c>
      <c r="B10" s="50" t="s">
        <v>259</v>
      </c>
      <c r="C10" s="50" t="s">
        <v>260</v>
      </c>
      <c r="D10" s="50" t="s">
        <v>261</v>
      </c>
      <c r="E10" s="46" t="s">
        <v>274</v>
      </c>
      <c r="F10" s="50" t="s">
        <v>263</v>
      </c>
      <c r="G10" s="46" t="s">
        <v>275</v>
      </c>
      <c r="H10" s="50" t="s">
        <v>276</v>
      </c>
      <c r="I10" s="50" t="s">
        <v>266</v>
      </c>
      <c r="J10" s="46" t="s">
        <v>277</v>
      </c>
    </row>
    <row r="11" ht="33.75" customHeight="1" spans="1:10">
      <c r="A11" s="102" t="s">
        <v>240</v>
      </c>
      <c r="B11" s="50" t="s">
        <v>259</v>
      </c>
      <c r="C11" s="50" t="s">
        <v>260</v>
      </c>
      <c r="D11" s="50" t="s">
        <v>261</v>
      </c>
      <c r="E11" s="46" t="s">
        <v>278</v>
      </c>
      <c r="F11" s="50" t="s">
        <v>263</v>
      </c>
      <c r="G11" s="46" t="s">
        <v>279</v>
      </c>
      <c r="H11" s="50" t="s">
        <v>265</v>
      </c>
      <c r="I11" s="50" t="s">
        <v>266</v>
      </c>
      <c r="J11" s="46" t="s">
        <v>280</v>
      </c>
    </row>
    <row r="12" ht="33.75" customHeight="1" spans="1:10">
      <c r="A12" s="102" t="s">
        <v>240</v>
      </c>
      <c r="B12" s="50" t="s">
        <v>259</v>
      </c>
      <c r="C12" s="50" t="s">
        <v>260</v>
      </c>
      <c r="D12" s="50" t="s">
        <v>261</v>
      </c>
      <c r="E12" s="46" t="s">
        <v>281</v>
      </c>
      <c r="F12" s="50" t="s">
        <v>263</v>
      </c>
      <c r="G12" s="46" t="s">
        <v>282</v>
      </c>
      <c r="H12" s="50" t="s">
        <v>265</v>
      </c>
      <c r="I12" s="50" t="s">
        <v>266</v>
      </c>
      <c r="J12" s="46" t="s">
        <v>283</v>
      </c>
    </row>
    <row r="13" ht="48" customHeight="1" spans="1:10">
      <c r="A13" s="102" t="s">
        <v>240</v>
      </c>
      <c r="B13" s="50" t="s">
        <v>259</v>
      </c>
      <c r="C13" s="50" t="s">
        <v>260</v>
      </c>
      <c r="D13" s="50" t="s">
        <v>261</v>
      </c>
      <c r="E13" s="46" t="s">
        <v>284</v>
      </c>
      <c r="F13" s="50" t="s">
        <v>263</v>
      </c>
      <c r="G13" s="46">
        <v>1</v>
      </c>
      <c r="H13" s="50" t="s">
        <v>285</v>
      </c>
      <c r="I13" s="50" t="s">
        <v>266</v>
      </c>
      <c r="J13" s="46" t="s">
        <v>286</v>
      </c>
    </row>
    <row r="14" ht="33.75" customHeight="1" spans="1:10">
      <c r="A14" s="102" t="s">
        <v>240</v>
      </c>
      <c r="B14" s="50" t="s">
        <v>259</v>
      </c>
      <c r="C14" s="50" t="s">
        <v>260</v>
      </c>
      <c r="D14" s="50" t="s">
        <v>261</v>
      </c>
      <c r="E14" s="46" t="s">
        <v>287</v>
      </c>
      <c r="F14" s="50" t="s">
        <v>263</v>
      </c>
      <c r="G14" s="46">
        <v>1</v>
      </c>
      <c r="H14" s="50" t="s">
        <v>285</v>
      </c>
      <c r="I14" s="50" t="s">
        <v>266</v>
      </c>
      <c r="J14" s="46" t="s">
        <v>288</v>
      </c>
    </row>
    <row r="15" ht="33.75" customHeight="1" spans="1:10">
      <c r="A15" s="102" t="s">
        <v>240</v>
      </c>
      <c r="B15" s="50" t="s">
        <v>259</v>
      </c>
      <c r="C15" s="50" t="s">
        <v>260</v>
      </c>
      <c r="D15" s="50" t="s">
        <v>261</v>
      </c>
      <c r="E15" s="46" t="s">
        <v>289</v>
      </c>
      <c r="F15" s="50" t="s">
        <v>263</v>
      </c>
      <c r="G15" s="46">
        <v>1</v>
      </c>
      <c r="H15" s="50" t="s">
        <v>285</v>
      </c>
      <c r="I15" s="50" t="s">
        <v>266</v>
      </c>
      <c r="J15" s="46" t="s">
        <v>290</v>
      </c>
    </row>
    <row r="16" ht="51" customHeight="1" spans="1:10">
      <c r="A16" s="102" t="s">
        <v>240</v>
      </c>
      <c r="B16" s="50" t="s">
        <v>259</v>
      </c>
      <c r="C16" s="50" t="s">
        <v>260</v>
      </c>
      <c r="D16" s="50" t="s">
        <v>261</v>
      </c>
      <c r="E16" s="46" t="s">
        <v>291</v>
      </c>
      <c r="F16" s="50" t="s">
        <v>292</v>
      </c>
      <c r="G16" s="46" t="s">
        <v>125</v>
      </c>
      <c r="H16" s="50" t="s">
        <v>285</v>
      </c>
      <c r="I16" s="50" t="s">
        <v>266</v>
      </c>
      <c r="J16" s="46" t="s">
        <v>291</v>
      </c>
    </row>
    <row r="17" ht="33.75" customHeight="1" spans="1:10">
      <c r="A17" s="102" t="s">
        <v>240</v>
      </c>
      <c r="B17" s="50" t="s">
        <v>259</v>
      </c>
      <c r="C17" s="50" t="s">
        <v>260</v>
      </c>
      <c r="D17" s="50" t="s">
        <v>261</v>
      </c>
      <c r="E17" s="46" t="s">
        <v>293</v>
      </c>
      <c r="F17" s="50" t="s">
        <v>263</v>
      </c>
      <c r="G17" s="46" t="s">
        <v>294</v>
      </c>
      <c r="H17" s="50" t="s">
        <v>272</v>
      </c>
      <c r="I17" s="50" t="s">
        <v>266</v>
      </c>
      <c r="J17" s="46" t="s">
        <v>295</v>
      </c>
    </row>
    <row r="18" ht="49" customHeight="1" spans="1:10">
      <c r="A18" s="102" t="s">
        <v>240</v>
      </c>
      <c r="B18" s="50" t="s">
        <v>259</v>
      </c>
      <c r="C18" s="50" t="s">
        <v>260</v>
      </c>
      <c r="D18" s="50" t="s">
        <v>261</v>
      </c>
      <c r="E18" s="46" t="s">
        <v>296</v>
      </c>
      <c r="F18" s="50" t="s">
        <v>263</v>
      </c>
      <c r="G18" s="46" t="s">
        <v>282</v>
      </c>
      <c r="H18" s="50" t="s">
        <v>265</v>
      </c>
      <c r="I18" s="50" t="s">
        <v>266</v>
      </c>
      <c r="J18" s="46" t="s">
        <v>297</v>
      </c>
    </row>
    <row r="19" ht="44" customHeight="1" spans="1:10">
      <c r="A19" s="102" t="s">
        <v>240</v>
      </c>
      <c r="B19" s="50" t="s">
        <v>259</v>
      </c>
      <c r="C19" s="50" t="s">
        <v>260</v>
      </c>
      <c r="D19" s="50" t="s">
        <v>261</v>
      </c>
      <c r="E19" s="46" t="s">
        <v>298</v>
      </c>
      <c r="F19" s="50" t="s">
        <v>263</v>
      </c>
      <c r="G19" s="46" t="s">
        <v>127</v>
      </c>
      <c r="H19" s="50" t="s">
        <v>265</v>
      </c>
      <c r="I19" s="50" t="s">
        <v>266</v>
      </c>
      <c r="J19" s="46" t="s">
        <v>299</v>
      </c>
    </row>
    <row r="20" ht="33.75" customHeight="1" spans="1:10">
      <c r="A20" s="102" t="s">
        <v>240</v>
      </c>
      <c r="B20" s="50" t="s">
        <v>259</v>
      </c>
      <c r="C20" s="50" t="s">
        <v>260</v>
      </c>
      <c r="D20" s="50" t="s">
        <v>261</v>
      </c>
      <c r="E20" s="46" t="s">
        <v>300</v>
      </c>
      <c r="F20" s="50" t="s">
        <v>263</v>
      </c>
      <c r="G20" s="46" t="s">
        <v>127</v>
      </c>
      <c r="H20" s="50" t="s">
        <v>272</v>
      </c>
      <c r="I20" s="50" t="s">
        <v>266</v>
      </c>
      <c r="J20" s="46" t="s">
        <v>301</v>
      </c>
    </row>
    <row r="21" ht="33.75" customHeight="1" spans="1:10">
      <c r="A21" s="102" t="s">
        <v>240</v>
      </c>
      <c r="B21" s="50" t="s">
        <v>259</v>
      </c>
      <c r="C21" s="50" t="s">
        <v>260</v>
      </c>
      <c r="D21" s="50" t="s">
        <v>261</v>
      </c>
      <c r="E21" s="46" t="s">
        <v>302</v>
      </c>
      <c r="F21" s="50" t="s">
        <v>263</v>
      </c>
      <c r="G21" s="46" t="s">
        <v>126</v>
      </c>
      <c r="H21" s="50" t="s">
        <v>265</v>
      </c>
      <c r="I21" s="50" t="s">
        <v>266</v>
      </c>
      <c r="J21" s="46" t="s">
        <v>303</v>
      </c>
    </row>
    <row r="22" ht="33.75" customHeight="1" spans="1:10">
      <c r="A22" s="102" t="s">
        <v>240</v>
      </c>
      <c r="B22" s="50" t="s">
        <v>259</v>
      </c>
      <c r="C22" s="50" t="s">
        <v>260</v>
      </c>
      <c r="D22" s="50" t="s">
        <v>261</v>
      </c>
      <c r="E22" s="46" t="s">
        <v>304</v>
      </c>
      <c r="F22" s="50" t="s">
        <v>263</v>
      </c>
      <c r="G22" s="46" t="s">
        <v>129</v>
      </c>
      <c r="H22" s="50" t="s">
        <v>272</v>
      </c>
      <c r="I22" s="50" t="s">
        <v>266</v>
      </c>
      <c r="J22" s="46" t="s">
        <v>305</v>
      </c>
    </row>
    <row r="23" ht="33.75" customHeight="1" spans="1:10">
      <c r="A23" s="102" t="s">
        <v>240</v>
      </c>
      <c r="B23" s="50" t="s">
        <v>259</v>
      </c>
      <c r="C23" s="50" t="s">
        <v>260</v>
      </c>
      <c r="D23" s="50" t="s">
        <v>261</v>
      </c>
      <c r="E23" s="46" t="s">
        <v>306</v>
      </c>
      <c r="F23" s="50" t="s">
        <v>263</v>
      </c>
      <c r="G23" s="46">
        <v>1</v>
      </c>
      <c r="H23" s="50" t="s">
        <v>307</v>
      </c>
      <c r="I23" s="50" t="s">
        <v>266</v>
      </c>
      <c r="J23" s="46" t="s">
        <v>308</v>
      </c>
    </row>
    <row r="24" ht="33.75" customHeight="1" spans="1:10">
      <c r="A24" s="102" t="s">
        <v>240</v>
      </c>
      <c r="B24" s="50" t="s">
        <v>259</v>
      </c>
      <c r="C24" s="50" t="s">
        <v>260</v>
      </c>
      <c r="D24" s="50" t="s">
        <v>261</v>
      </c>
      <c r="E24" s="46" t="s">
        <v>309</v>
      </c>
      <c r="F24" s="50" t="s">
        <v>263</v>
      </c>
      <c r="G24" s="46">
        <v>1</v>
      </c>
      <c r="H24" s="50" t="s">
        <v>307</v>
      </c>
      <c r="I24" s="50" t="s">
        <v>266</v>
      </c>
      <c r="J24" s="46" t="s">
        <v>310</v>
      </c>
    </row>
    <row r="25" ht="33.75" customHeight="1" spans="1:10">
      <c r="A25" s="102" t="s">
        <v>240</v>
      </c>
      <c r="B25" s="50" t="s">
        <v>259</v>
      </c>
      <c r="C25" s="50" t="s">
        <v>260</v>
      </c>
      <c r="D25" s="50" t="s">
        <v>261</v>
      </c>
      <c r="E25" s="46" t="s">
        <v>311</v>
      </c>
      <c r="F25" s="50" t="s">
        <v>263</v>
      </c>
      <c r="G25" s="46">
        <v>1</v>
      </c>
      <c r="H25" s="50" t="s">
        <v>285</v>
      </c>
      <c r="I25" s="50" t="s">
        <v>266</v>
      </c>
      <c r="J25" s="46" t="s">
        <v>312</v>
      </c>
    </row>
    <row r="26" ht="63" customHeight="1" spans="1:10">
      <c r="A26" s="102" t="s">
        <v>240</v>
      </c>
      <c r="B26" s="50" t="s">
        <v>259</v>
      </c>
      <c r="C26" s="50" t="s">
        <v>260</v>
      </c>
      <c r="D26" s="50" t="s">
        <v>261</v>
      </c>
      <c r="E26" s="46" t="s">
        <v>313</v>
      </c>
      <c r="F26" s="50" t="s">
        <v>263</v>
      </c>
      <c r="G26" s="46" t="s">
        <v>314</v>
      </c>
      <c r="H26" s="50" t="s">
        <v>265</v>
      </c>
      <c r="I26" s="50" t="s">
        <v>266</v>
      </c>
      <c r="J26" s="46" t="s">
        <v>315</v>
      </c>
    </row>
    <row r="27" ht="51" customHeight="1" spans="1:10">
      <c r="A27" s="102" t="s">
        <v>240</v>
      </c>
      <c r="B27" s="50" t="s">
        <v>259</v>
      </c>
      <c r="C27" s="50" t="s">
        <v>260</v>
      </c>
      <c r="D27" s="50" t="s">
        <v>261</v>
      </c>
      <c r="E27" s="46" t="s">
        <v>316</v>
      </c>
      <c r="F27" s="50" t="s">
        <v>263</v>
      </c>
      <c r="G27" s="46" t="s">
        <v>275</v>
      </c>
      <c r="H27" s="50" t="s">
        <v>265</v>
      </c>
      <c r="I27" s="50" t="s">
        <v>266</v>
      </c>
      <c r="J27" s="46" t="s">
        <v>317</v>
      </c>
    </row>
    <row r="28" ht="33.75" customHeight="1" spans="1:10">
      <c r="A28" s="102" t="s">
        <v>240</v>
      </c>
      <c r="B28" s="50" t="s">
        <v>259</v>
      </c>
      <c r="C28" s="50" t="s">
        <v>260</v>
      </c>
      <c r="D28" s="50" t="s">
        <v>261</v>
      </c>
      <c r="E28" s="46" t="s">
        <v>318</v>
      </c>
      <c r="F28" s="50" t="s">
        <v>263</v>
      </c>
      <c r="G28" s="46" t="s">
        <v>282</v>
      </c>
      <c r="H28" s="50" t="s">
        <v>265</v>
      </c>
      <c r="I28" s="50" t="s">
        <v>266</v>
      </c>
      <c r="J28" s="46" t="s">
        <v>319</v>
      </c>
    </row>
    <row r="29" ht="49" customHeight="1" spans="1:10">
      <c r="A29" s="102" t="s">
        <v>240</v>
      </c>
      <c r="B29" s="50" t="s">
        <v>259</v>
      </c>
      <c r="C29" s="50" t="s">
        <v>260</v>
      </c>
      <c r="D29" s="50" t="s">
        <v>261</v>
      </c>
      <c r="E29" s="46" t="s">
        <v>320</v>
      </c>
      <c r="F29" s="50" t="s">
        <v>263</v>
      </c>
      <c r="G29" s="46" t="s">
        <v>126</v>
      </c>
      <c r="H29" s="50" t="s">
        <v>265</v>
      </c>
      <c r="I29" s="50" t="s">
        <v>266</v>
      </c>
      <c r="J29" s="46" t="s">
        <v>321</v>
      </c>
    </row>
    <row r="30" ht="33.75" customHeight="1" spans="1:10">
      <c r="A30" s="102" t="s">
        <v>240</v>
      </c>
      <c r="B30" s="50" t="s">
        <v>259</v>
      </c>
      <c r="C30" s="50" t="s">
        <v>260</v>
      </c>
      <c r="D30" s="50" t="s">
        <v>261</v>
      </c>
      <c r="E30" s="46" t="s">
        <v>322</v>
      </c>
      <c r="F30" s="50" t="s">
        <v>292</v>
      </c>
      <c r="G30" s="46">
        <v>1</v>
      </c>
      <c r="H30" s="50" t="s">
        <v>265</v>
      </c>
      <c r="I30" s="50" t="s">
        <v>266</v>
      </c>
      <c r="J30" s="46" t="s">
        <v>323</v>
      </c>
    </row>
    <row r="31" ht="33.75" customHeight="1" spans="1:10">
      <c r="A31" s="102" t="s">
        <v>240</v>
      </c>
      <c r="B31" s="50" t="s">
        <v>259</v>
      </c>
      <c r="C31" s="50" t="s">
        <v>260</v>
      </c>
      <c r="D31" s="50" t="s">
        <v>261</v>
      </c>
      <c r="E31" s="46" t="s">
        <v>324</v>
      </c>
      <c r="F31" s="50" t="s">
        <v>263</v>
      </c>
      <c r="G31" s="46" t="s">
        <v>128</v>
      </c>
      <c r="H31" s="50" t="s">
        <v>272</v>
      </c>
      <c r="I31" s="50" t="s">
        <v>266</v>
      </c>
      <c r="J31" s="46" t="s">
        <v>325</v>
      </c>
    </row>
    <row r="32" ht="33.75" customHeight="1" spans="1:10">
      <c r="A32" s="102" t="s">
        <v>240</v>
      </c>
      <c r="B32" s="50" t="s">
        <v>259</v>
      </c>
      <c r="C32" s="50" t="s">
        <v>260</v>
      </c>
      <c r="D32" s="50" t="s">
        <v>261</v>
      </c>
      <c r="E32" s="46" t="s">
        <v>326</v>
      </c>
      <c r="F32" s="50" t="s">
        <v>263</v>
      </c>
      <c r="G32" s="46">
        <v>1</v>
      </c>
      <c r="H32" s="50" t="s">
        <v>327</v>
      </c>
      <c r="I32" s="50" t="s">
        <v>266</v>
      </c>
      <c r="J32" s="46" t="s">
        <v>328</v>
      </c>
    </row>
    <row r="33" ht="33.75" customHeight="1" spans="1:10">
      <c r="A33" s="102" t="s">
        <v>240</v>
      </c>
      <c r="B33" s="50" t="s">
        <v>259</v>
      </c>
      <c r="C33" s="50" t="s">
        <v>260</v>
      </c>
      <c r="D33" s="50" t="s">
        <v>261</v>
      </c>
      <c r="E33" s="46" t="s">
        <v>329</v>
      </c>
      <c r="F33" s="50" t="s">
        <v>263</v>
      </c>
      <c r="G33" s="46">
        <v>1</v>
      </c>
      <c r="H33" s="50" t="s">
        <v>327</v>
      </c>
      <c r="I33" s="50" t="s">
        <v>266</v>
      </c>
      <c r="J33" s="46" t="s">
        <v>330</v>
      </c>
    </row>
    <row r="34" ht="33.75" customHeight="1" spans="1:10">
      <c r="A34" s="102" t="s">
        <v>240</v>
      </c>
      <c r="B34" s="50" t="s">
        <v>259</v>
      </c>
      <c r="C34" s="50" t="s">
        <v>260</v>
      </c>
      <c r="D34" s="50" t="s">
        <v>261</v>
      </c>
      <c r="E34" s="46" t="s">
        <v>331</v>
      </c>
      <c r="F34" s="50" t="s">
        <v>292</v>
      </c>
      <c r="G34" s="46" t="s">
        <v>126</v>
      </c>
      <c r="H34" s="50" t="s">
        <v>285</v>
      </c>
      <c r="I34" s="50" t="s">
        <v>266</v>
      </c>
      <c r="J34" s="46" t="s">
        <v>332</v>
      </c>
    </row>
    <row r="35" ht="33.75" customHeight="1" spans="1:10">
      <c r="A35" s="102" t="s">
        <v>240</v>
      </c>
      <c r="B35" s="50" t="s">
        <v>259</v>
      </c>
      <c r="C35" s="50" t="s">
        <v>260</v>
      </c>
      <c r="D35" s="50" t="s">
        <v>261</v>
      </c>
      <c r="E35" s="46" t="s">
        <v>333</v>
      </c>
      <c r="F35" s="50" t="s">
        <v>292</v>
      </c>
      <c r="G35" s="46">
        <v>1</v>
      </c>
      <c r="H35" s="50" t="s">
        <v>285</v>
      </c>
      <c r="I35" s="50" t="s">
        <v>266</v>
      </c>
      <c r="J35" s="46" t="s">
        <v>334</v>
      </c>
    </row>
    <row r="36" ht="33.75" customHeight="1" spans="1:10">
      <c r="A36" s="102" t="s">
        <v>240</v>
      </c>
      <c r="B36" s="50" t="s">
        <v>259</v>
      </c>
      <c r="C36" s="50" t="s">
        <v>260</v>
      </c>
      <c r="D36" s="50" t="s">
        <v>261</v>
      </c>
      <c r="E36" s="46" t="s">
        <v>335</v>
      </c>
      <c r="F36" s="50" t="s">
        <v>263</v>
      </c>
      <c r="G36" s="46" t="s">
        <v>126</v>
      </c>
      <c r="H36" s="50" t="s">
        <v>285</v>
      </c>
      <c r="I36" s="50" t="s">
        <v>266</v>
      </c>
      <c r="J36" s="46" t="s">
        <v>336</v>
      </c>
    </row>
    <row r="37" ht="33.75" customHeight="1" spans="1:10">
      <c r="A37" s="102" t="s">
        <v>240</v>
      </c>
      <c r="B37" s="50" t="s">
        <v>259</v>
      </c>
      <c r="C37" s="50" t="s">
        <v>260</v>
      </c>
      <c r="D37" s="50" t="s">
        <v>261</v>
      </c>
      <c r="E37" s="46" t="s">
        <v>337</v>
      </c>
      <c r="F37" s="50" t="s">
        <v>263</v>
      </c>
      <c r="G37" s="46" t="s">
        <v>126</v>
      </c>
      <c r="H37" s="50" t="s">
        <v>327</v>
      </c>
      <c r="I37" s="50" t="s">
        <v>266</v>
      </c>
      <c r="J37" s="46" t="s">
        <v>338</v>
      </c>
    </row>
    <row r="38" ht="33.75" customHeight="1" spans="1:10">
      <c r="A38" s="102" t="s">
        <v>240</v>
      </c>
      <c r="B38" s="50" t="s">
        <v>259</v>
      </c>
      <c r="C38" s="50" t="s">
        <v>260</v>
      </c>
      <c r="D38" s="50" t="s">
        <v>261</v>
      </c>
      <c r="E38" s="46" t="s">
        <v>339</v>
      </c>
      <c r="F38" s="50" t="s">
        <v>263</v>
      </c>
      <c r="G38" s="46">
        <v>1</v>
      </c>
      <c r="H38" s="50" t="s">
        <v>285</v>
      </c>
      <c r="I38" s="50" t="s">
        <v>266</v>
      </c>
      <c r="J38" s="46" t="s">
        <v>340</v>
      </c>
    </row>
    <row r="39" ht="33.75" customHeight="1" spans="1:10">
      <c r="A39" s="102" t="s">
        <v>240</v>
      </c>
      <c r="B39" s="50" t="s">
        <v>259</v>
      </c>
      <c r="C39" s="50" t="s">
        <v>260</v>
      </c>
      <c r="D39" s="50" t="s">
        <v>261</v>
      </c>
      <c r="E39" s="46" t="s">
        <v>341</v>
      </c>
      <c r="F39" s="50" t="s">
        <v>292</v>
      </c>
      <c r="G39" s="46">
        <v>1</v>
      </c>
      <c r="H39" s="50" t="s">
        <v>285</v>
      </c>
      <c r="I39" s="50" t="s">
        <v>266</v>
      </c>
      <c r="J39" s="46" t="s">
        <v>342</v>
      </c>
    </row>
    <row r="40" ht="33.75" customHeight="1" spans="1:10">
      <c r="A40" s="102" t="s">
        <v>240</v>
      </c>
      <c r="B40" s="50" t="s">
        <v>259</v>
      </c>
      <c r="C40" s="50" t="s">
        <v>260</v>
      </c>
      <c r="D40" s="50" t="s">
        <v>261</v>
      </c>
      <c r="E40" s="46" t="s">
        <v>343</v>
      </c>
      <c r="F40" s="50" t="s">
        <v>263</v>
      </c>
      <c r="G40" s="46">
        <v>1</v>
      </c>
      <c r="H40" s="50" t="s">
        <v>327</v>
      </c>
      <c r="I40" s="50" t="s">
        <v>266</v>
      </c>
      <c r="J40" s="46" t="s">
        <v>343</v>
      </c>
    </row>
    <row r="41" ht="33.75" customHeight="1" spans="1:10">
      <c r="A41" s="102" t="s">
        <v>240</v>
      </c>
      <c r="B41" s="50" t="s">
        <v>259</v>
      </c>
      <c r="C41" s="50" t="s">
        <v>260</v>
      </c>
      <c r="D41" s="50" t="s">
        <v>344</v>
      </c>
      <c r="E41" s="46" t="s">
        <v>345</v>
      </c>
      <c r="F41" s="50" t="s">
        <v>292</v>
      </c>
      <c r="G41" s="46">
        <v>1</v>
      </c>
      <c r="H41" s="50" t="s">
        <v>285</v>
      </c>
      <c r="I41" s="50" t="s">
        <v>266</v>
      </c>
      <c r="J41" s="46" t="s">
        <v>346</v>
      </c>
    </row>
    <row r="42" ht="33.75" customHeight="1" spans="1:10">
      <c r="A42" s="102" t="s">
        <v>240</v>
      </c>
      <c r="B42" s="50" t="s">
        <v>259</v>
      </c>
      <c r="C42" s="50" t="s">
        <v>260</v>
      </c>
      <c r="D42" s="50" t="s">
        <v>344</v>
      </c>
      <c r="E42" s="46" t="s">
        <v>347</v>
      </c>
      <c r="F42" s="50" t="s">
        <v>292</v>
      </c>
      <c r="G42" s="46">
        <v>1</v>
      </c>
      <c r="H42" s="50" t="s">
        <v>285</v>
      </c>
      <c r="I42" s="50" t="s">
        <v>266</v>
      </c>
      <c r="J42" s="46" t="s">
        <v>348</v>
      </c>
    </row>
    <row r="43" ht="33.75" customHeight="1" spans="1:10">
      <c r="A43" s="102" t="s">
        <v>240</v>
      </c>
      <c r="B43" s="50" t="s">
        <v>259</v>
      </c>
      <c r="C43" s="50" t="s">
        <v>260</v>
      </c>
      <c r="D43" s="50" t="s">
        <v>349</v>
      </c>
      <c r="E43" s="46" t="s">
        <v>350</v>
      </c>
      <c r="F43" s="50" t="s">
        <v>351</v>
      </c>
      <c r="G43" s="46" t="s">
        <v>352</v>
      </c>
      <c r="H43" s="50" t="s">
        <v>353</v>
      </c>
      <c r="I43" s="50" t="s">
        <v>266</v>
      </c>
      <c r="J43" s="46" t="s">
        <v>354</v>
      </c>
    </row>
    <row r="44" ht="33.75" customHeight="1" spans="1:10">
      <c r="A44" s="102" t="s">
        <v>240</v>
      </c>
      <c r="B44" s="50" t="s">
        <v>259</v>
      </c>
      <c r="C44" s="50" t="s">
        <v>260</v>
      </c>
      <c r="D44" s="50" t="s">
        <v>349</v>
      </c>
      <c r="E44" s="46" t="s">
        <v>355</v>
      </c>
      <c r="F44" s="50" t="s">
        <v>351</v>
      </c>
      <c r="G44" s="46" t="s">
        <v>356</v>
      </c>
      <c r="H44" s="50" t="s">
        <v>353</v>
      </c>
      <c r="I44" s="50" t="s">
        <v>266</v>
      </c>
      <c r="J44" s="46" t="s">
        <v>357</v>
      </c>
    </row>
    <row r="45" ht="33.75" customHeight="1" spans="1:10">
      <c r="A45" s="102" t="s">
        <v>240</v>
      </c>
      <c r="B45" s="50" t="s">
        <v>259</v>
      </c>
      <c r="C45" s="50" t="s">
        <v>358</v>
      </c>
      <c r="D45" s="50" t="s">
        <v>359</v>
      </c>
      <c r="E45" s="46" t="s">
        <v>360</v>
      </c>
      <c r="F45" s="50" t="s">
        <v>263</v>
      </c>
      <c r="G45" s="46" t="s">
        <v>361</v>
      </c>
      <c r="H45" s="50" t="s">
        <v>362</v>
      </c>
      <c r="I45" s="50" t="s">
        <v>266</v>
      </c>
      <c r="J45" s="46" t="s">
        <v>363</v>
      </c>
    </row>
    <row r="46" ht="33.75" customHeight="1" spans="1:10">
      <c r="A46" s="102" t="s">
        <v>240</v>
      </c>
      <c r="B46" s="50" t="s">
        <v>259</v>
      </c>
      <c r="C46" s="50" t="s">
        <v>358</v>
      </c>
      <c r="D46" s="50" t="s">
        <v>359</v>
      </c>
      <c r="E46" s="46" t="s">
        <v>364</v>
      </c>
      <c r="F46" s="50" t="s">
        <v>263</v>
      </c>
      <c r="G46" s="46" t="s">
        <v>361</v>
      </c>
      <c r="H46" s="50" t="s">
        <v>362</v>
      </c>
      <c r="I46" s="50" t="s">
        <v>266</v>
      </c>
      <c r="J46" s="46" t="s">
        <v>365</v>
      </c>
    </row>
    <row r="47" ht="33.75" customHeight="1" spans="1:10">
      <c r="A47" s="102" t="s">
        <v>240</v>
      </c>
      <c r="B47" s="50" t="s">
        <v>259</v>
      </c>
      <c r="C47" s="50" t="s">
        <v>358</v>
      </c>
      <c r="D47" s="50" t="s">
        <v>359</v>
      </c>
      <c r="E47" s="46" t="s">
        <v>366</v>
      </c>
      <c r="F47" s="50" t="s">
        <v>263</v>
      </c>
      <c r="G47" s="46" t="s">
        <v>126</v>
      </c>
      <c r="H47" s="50" t="s">
        <v>285</v>
      </c>
      <c r="I47" s="50" t="s">
        <v>266</v>
      </c>
      <c r="J47" s="46" t="s">
        <v>367</v>
      </c>
    </row>
    <row r="48" ht="33.75" customHeight="1" spans="1:10">
      <c r="A48" s="102" t="s">
        <v>240</v>
      </c>
      <c r="B48" s="50" t="s">
        <v>259</v>
      </c>
      <c r="C48" s="50" t="s">
        <v>358</v>
      </c>
      <c r="D48" s="50" t="s">
        <v>359</v>
      </c>
      <c r="E48" s="46" t="s">
        <v>368</v>
      </c>
      <c r="F48" s="50" t="s">
        <v>263</v>
      </c>
      <c r="G48" s="46">
        <v>1</v>
      </c>
      <c r="H48" s="50" t="s">
        <v>327</v>
      </c>
      <c r="I48" s="50" t="s">
        <v>266</v>
      </c>
      <c r="J48" s="46" t="s">
        <v>369</v>
      </c>
    </row>
    <row r="49" ht="33.75" customHeight="1" spans="1:10">
      <c r="A49" s="102" t="s">
        <v>240</v>
      </c>
      <c r="B49" s="50" t="s">
        <v>259</v>
      </c>
      <c r="C49" s="50" t="s">
        <v>358</v>
      </c>
      <c r="D49" s="50" t="s">
        <v>359</v>
      </c>
      <c r="E49" s="46" t="s">
        <v>370</v>
      </c>
      <c r="F49" s="50" t="s">
        <v>263</v>
      </c>
      <c r="G49" s="46" t="s">
        <v>352</v>
      </c>
      <c r="H49" s="50" t="s">
        <v>371</v>
      </c>
      <c r="I49" s="50" t="s">
        <v>266</v>
      </c>
      <c r="J49" s="46" t="s">
        <v>372</v>
      </c>
    </row>
    <row r="50" ht="50" customHeight="1" spans="1:10">
      <c r="A50" s="102" t="s">
        <v>240</v>
      </c>
      <c r="B50" s="50" t="s">
        <v>259</v>
      </c>
      <c r="C50" s="50" t="s">
        <v>373</v>
      </c>
      <c r="D50" s="50" t="s">
        <v>374</v>
      </c>
      <c r="E50" s="46" t="s">
        <v>375</v>
      </c>
      <c r="F50" s="50" t="s">
        <v>263</v>
      </c>
      <c r="G50" s="46" t="s">
        <v>376</v>
      </c>
      <c r="H50" s="50" t="s">
        <v>362</v>
      </c>
      <c r="I50" s="50" t="s">
        <v>266</v>
      </c>
      <c r="J50" s="46" t="s">
        <v>377</v>
      </c>
    </row>
    <row r="51" ht="33.75" customHeight="1" spans="1:10">
      <c r="A51" s="102" t="s">
        <v>240</v>
      </c>
      <c r="B51" s="50" t="s">
        <v>259</v>
      </c>
      <c r="C51" s="50" t="s">
        <v>373</v>
      </c>
      <c r="D51" s="50" t="s">
        <v>374</v>
      </c>
      <c r="E51" s="46" t="s">
        <v>378</v>
      </c>
      <c r="F51" s="50" t="s">
        <v>263</v>
      </c>
      <c r="G51" s="46" t="s">
        <v>376</v>
      </c>
      <c r="H51" s="50" t="s">
        <v>362</v>
      </c>
      <c r="I51" s="50" t="s">
        <v>266</v>
      </c>
      <c r="J51" s="46" t="s">
        <v>379</v>
      </c>
    </row>
    <row r="52" ht="33.75" customHeight="1" spans="1:10">
      <c r="A52" s="102" t="s">
        <v>233</v>
      </c>
      <c r="B52" s="50" t="s">
        <v>380</v>
      </c>
      <c r="C52" s="50" t="s">
        <v>260</v>
      </c>
      <c r="D52" s="50" t="s">
        <v>261</v>
      </c>
      <c r="E52" s="46" t="s">
        <v>381</v>
      </c>
      <c r="F52" s="50" t="s">
        <v>263</v>
      </c>
      <c r="G52" s="46" t="s">
        <v>382</v>
      </c>
      <c r="H52" s="50" t="s">
        <v>276</v>
      </c>
      <c r="I52" s="50" t="s">
        <v>266</v>
      </c>
      <c r="J52" s="46" t="s">
        <v>383</v>
      </c>
    </row>
    <row r="53" ht="33.75" customHeight="1" spans="1:10">
      <c r="A53" s="102" t="s">
        <v>233</v>
      </c>
      <c r="B53" s="50" t="s">
        <v>380</v>
      </c>
      <c r="C53" s="50" t="s">
        <v>358</v>
      </c>
      <c r="D53" s="50" t="s">
        <v>359</v>
      </c>
      <c r="E53" s="46" t="s">
        <v>384</v>
      </c>
      <c r="F53" s="50" t="s">
        <v>292</v>
      </c>
      <c r="G53" s="46" t="s">
        <v>385</v>
      </c>
      <c r="H53" s="50"/>
      <c r="I53" s="50" t="s">
        <v>386</v>
      </c>
      <c r="J53" s="46" t="s">
        <v>387</v>
      </c>
    </row>
    <row r="54" ht="33.75" customHeight="1" spans="1:10">
      <c r="A54" s="102" t="s">
        <v>233</v>
      </c>
      <c r="B54" s="50" t="s">
        <v>380</v>
      </c>
      <c r="C54" s="50" t="s">
        <v>373</v>
      </c>
      <c r="D54" s="50" t="s">
        <v>374</v>
      </c>
      <c r="E54" s="46" t="s">
        <v>388</v>
      </c>
      <c r="F54" s="50" t="s">
        <v>263</v>
      </c>
      <c r="G54" s="46" t="s">
        <v>376</v>
      </c>
      <c r="H54" s="50" t="s">
        <v>362</v>
      </c>
      <c r="I54" s="50" t="s">
        <v>266</v>
      </c>
      <c r="J54" s="46" t="s">
        <v>389</v>
      </c>
    </row>
  </sheetData>
  <mergeCells count="6">
    <mergeCell ref="A2:J2"/>
    <mergeCell ref="A3:H3"/>
    <mergeCell ref="A7:A51"/>
    <mergeCell ref="A52:A54"/>
    <mergeCell ref="B7:B51"/>
    <mergeCell ref="B52:B5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F3" sqref="F3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6:6">
      <c r="F1" s="52" t="s">
        <v>390</v>
      </c>
    </row>
    <row r="2" ht="28.5" customHeight="1" spans="1:6">
      <c r="A2" s="27" t="s">
        <v>391</v>
      </c>
      <c r="B2" s="27"/>
      <c r="C2" s="27"/>
      <c r="D2" s="27"/>
      <c r="E2" s="27"/>
      <c r="F2" s="27"/>
    </row>
    <row r="3" ht="15" customHeight="1" spans="1:6">
      <c r="A3" s="97" t="str">
        <f>"单位名称："&amp;"云南省水利水电科学研究院"</f>
        <v>单位名称：云南省水利水电科学研究院</v>
      </c>
      <c r="B3" s="98"/>
      <c r="C3" s="98"/>
      <c r="D3" s="55"/>
      <c r="E3" s="55"/>
      <c r="F3" s="99" t="s">
        <v>2</v>
      </c>
    </row>
    <row r="4" ht="18.75" customHeight="1" spans="1:6">
      <c r="A4" s="9" t="s">
        <v>141</v>
      </c>
      <c r="B4" s="9" t="s">
        <v>50</v>
      </c>
      <c r="C4" s="9" t="s">
        <v>51</v>
      </c>
      <c r="D4" s="15" t="s">
        <v>392</v>
      </c>
      <c r="E4" s="59"/>
      <c r="F4" s="59"/>
    </row>
    <row r="5" ht="30" customHeight="1" spans="1:6">
      <c r="A5" s="18"/>
      <c r="B5" s="18"/>
      <c r="C5" s="18"/>
      <c r="D5" s="15" t="s">
        <v>32</v>
      </c>
      <c r="E5" s="59" t="s">
        <v>59</v>
      </c>
      <c r="F5" s="59" t="s">
        <v>60</v>
      </c>
    </row>
    <row r="6" ht="16.5" customHeight="1" spans="1:6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0" t="s">
        <v>108</v>
      </c>
      <c r="B8" s="101"/>
      <c r="C8" s="101" t="s">
        <v>108</v>
      </c>
      <c r="D8" s="22"/>
      <c r="E8" s="22"/>
      <c r="F8" s="22"/>
    </row>
    <row r="9" customHeight="1" spans="1:1">
      <c r="A9" t="s">
        <v>393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8"/>
  <sheetViews>
    <sheetView showZeros="0" topLeftCell="B1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5:17">
      <c r="O1" s="51"/>
      <c r="P1" s="51"/>
      <c r="Q1" s="95" t="s">
        <v>394</v>
      </c>
    </row>
    <row r="2" ht="27.75" customHeight="1" spans="1:17">
      <c r="A2" s="53" t="s">
        <v>395</v>
      </c>
      <c r="B2" s="27"/>
      <c r="C2" s="27"/>
      <c r="D2" s="27"/>
      <c r="E2" s="27"/>
      <c r="F2" s="27"/>
      <c r="G2" s="27"/>
      <c r="H2" s="27"/>
      <c r="I2" s="27"/>
      <c r="J2" s="27"/>
      <c r="K2" s="43"/>
      <c r="L2" s="27"/>
      <c r="M2" s="27"/>
      <c r="N2" s="27"/>
      <c r="O2" s="43"/>
      <c r="P2" s="43"/>
      <c r="Q2" s="27"/>
    </row>
    <row r="3" ht="18.75" customHeight="1" spans="1:17">
      <c r="A3" s="88" t="str">
        <f>"单位名称："&amp;"云南省水利水电科学研究院"</f>
        <v>单位名称：云南省水利水电科学研究院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6" t="s">
        <v>2</v>
      </c>
    </row>
    <row r="4" ht="15.75" customHeight="1" spans="1:17">
      <c r="A4" s="9" t="s">
        <v>396</v>
      </c>
      <c r="B4" s="64" t="s">
        <v>397</v>
      </c>
      <c r="C4" s="64" t="s">
        <v>398</v>
      </c>
      <c r="D4" s="64" t="s">
        <v>399</v>
      </c>
      <c r="E4" s="64" t="s">
        <v>400</v>
      </c>
      <c r="F4" s="64" t="s">
        <v>401</v>
      </c>
      <c r="G4" s="65" t="s">
        <v>148</v>
      </c>
      <c r="H4" s="65"/>
      <c r="I4" s="65"/>
      <c r="J4" s="65"/>
      <c r="K4" s="66"/>
      <c r="L4" s="65"/>
      <c r="M4" s="65"/>
      <c r="N4" s="65"/>
      <c r="O4" s="81"/>
      <c r="P4" s="66"/>
      <c r="Q4" s="82"/>
    </row>
    <row r="5" ht="17.25" customHeight="1" spans="1:17">
      <c r="A5" s="14"/>
      <c r="B5" s="67"/>
      <c r="C5" s="67"/>
      <c r="D5" s="67"/>
      <c r="E5" s="67"/>
      <c r="F5" s="67"/>
      <c r="G5" s="67" t="s">
        <v>32</v>
      </c>
      <c r="H5" s="67" t="s">
        <v>35</v>
      </c>
      <c r="I5" s="67" t="s">
        <v>402</v>
      </c>
      <c r="J5" s="67" t="s">
        <v>403</v>
      </c>
      <c r="K5" s="68" t="s">
        <v>404</v>
      </c>
      <c r="L5" s="83" t="s">
        <v>405</v>
      </c>
      <c r="M5" s="83"/>
      <c r="N5" s="83"/>
      <c r="O5" s="84"/>
      <c r="P5" s="85"/>
      <c r="Q5" s="69"/>
    </row>
    <row r="6" ht="54" customHeight="1" spans="1:17">
      <c r="A6" s="17"/>
      <c r="B6" s="69"/>
      <c r="C6" s="69"/>
      <c r="D6" s="69"/>
      <c r="E6" s="69"/>
      <c r="F6" s="69"/>
      <c r="G6" s="69"/>
      <c r="H6" s="69" t="s">
        <v>34</v>
      </c>
      <c r="I6" s="69"/>
      <c r="J6" s="69"/>
      <c r="K6" s="70"/>
      <c r="L6" s="69" t="s">
        <v>34</v>
      </c>
      <c r="M6" s="69" t="s">
        <v>45</v>
      </c>
      <c r="N6" s="69" t="s">
        <v>155</v>
      </c>
      <c r="O6" s="86" t="s">
        <v>41</v>
      </c>
      <c r="P6" s="70" t="s">
        <v>42</v>
      </c>
      <c r="Q6" s="69" t="s">
        <v>43</v>
      </c>
    </row>
    <row r="7" ht="15" customHeight="1" spans="1:17">
      <c r="A7" s="18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90">
        <v>7</v>
      </c>
      <c r="H7" s="90">
        <v>8</v>
      </c>
      <c r="I7" s="90">
        <v>9</v>
      </c>
      <c r="J7" s="90">
        <v>10</v>
      </c>
      <c r="K7" s="90">
        <v>11</v>
      </c>
      <c r="L7" s="90">
        <v>12</v>
      </c>
      <c r="M7" s="90">
        <v>13</v>
      </c>
      <c r="N7" s="90">
        <v>14</v>
      </c>
      <c r="O7" s="90">
        <v>15</v>
      </c>
      <c r="P7" s="90">
        <v>16</v>
      </c>
      <c r="Q7" s="90">
        <v>17</v>
      </c>
    </row>
    <row r="8" ht="21" customHeight="1" spans="1:17">
      <c r="A8" s="71" t="s">
        <v>47</v>
      </c>
      <c r="B8" s="72"/>
      <c r="C8" s="72"/>
      <c r="D8" s="72"/>
      <c r="E8" s="91"/>
      <c r="F8" s="22">
        <v>417450</v>
      </c>
      <c r="G8" s="22">
        <v>417450</v>
      </c>
      <c r="H8" s="22">
        <v>402710</v>
      </c>
      <c r="I8" s="22"/>
      <c r="J8" s="22"/>
      <c r="K8" s="22"/>
      <c r="L8" s="22">
        <v>14740</v>
      </c>
      <c r="M8" s="22"/>
      <c r="N8" s="22"/>
      <c r="O8" s="22"/>
      <c r="P8" s="22"/>
      <c r="Q8" s="22">
        <v>14740</v>
      </c>
    </row>
    <row r="9" ht="21" customHeight="1" spans="1:17">
      <c r="A9" s="92" t="s">
        <v>240</v>
      </c>
      <c r="B9" s="72" t="s">
        <v>188</v>
      </c>
      <c r="C9" s="72" t="s">
        <v>406</v>
      </c>
      <c r="D9" s="93" t="s">
        <v>285</v>
      </c>
      <c r="E9" s="94">
        <v>1</v>
      </c>
      <c r="F9" s="22">
        <v>13340</v>
      </c>
      <c r="G9" s="22">
        <v>13340</v>
      </c>
      <c r="H9" s="22"/>
      <c r="I9" s="22"/>
      <c r="J9" s="22"/>
      <c r="K9" s="22"/>
      <c r="L9" s="22">
        <v>13340</v>
      </c>
      <c r="M9" s="22"/>
      <c r="N9" s="22"/>
      <c r="O9" s="22"/>
      <c r="P9" s="22"/>
      <c r="Q9" s="22">
        <v>13340</v>
      </c>
    </row>
    <row r="10" ht="21" customHeight="1" spans="1:17">
      <c r="A10" s="92" t="s">
        <v>240</v>
      </c>
      <c r="B10" s="72" t="s">
        <v>188</v>
      </c>
      <c r="C10" s="72" t="s">
        <v>406</v>
      </c>
      <c r="D10" s="93" t="s">
        <v>285</v>
      </c>
      <c r="E10" s="94">
        <v>1</v>
      </c>
      <c r="F10" s="22">
        <v>19485</v>
      </c>
      <c r="G10" s="22">
        <v>19485</v>
      </c>
      <c r="H10" s="22">
        <v>19485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2" t="s">
        <v>240</v>
      </c>
      <c r="B11" s="72" t="s">
        <v>188</v>
      </c>
      <c r="C11" s="72" t="s">
        <v>406</v>
      </c>
      <c r="D11" s="93" t="s">
        <v>285</v>
      </c>
      <c r="E11" s="94">
        <v>1</v>
      </c>
      <c r="F11" s="22">
        <v>16070</v>
      </c>
      <c r="G11" s="22">
        <v>16070</v>
      </c>
      <c r="H11" s="22">
        <v>16070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2" t="s">
        <v>240</v>
      </c>
      <c r="B12" s="72" t="s">
        <v>188</v>
      </c>
      <c r="C12" s="72" t="s">
        <v>406</v>
      </c>
      <c r="D12" s="93" t="s">
        <v>285</v>
      </c>
      <c r="E12" s="94">
        <v>1</v>
      </c>
      <c r="F12" s="22">
        <v>19485</v>
      </c>
      <c r="G12" s="22">
        <v>19485</v>
      </c>
      <c r="H12" s="22">
        <v>19485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2" t="s">
        <v>240</v>
      </c>
      <c r="B13" s="72" t="s">
        <v>188</v>
      </c>
      <c r="C13" s="72" t="s">
        <v>406</v>
      </c>
      <c r="D13" s="93" t="s">
        <v>285</v>
      </c>
      <c r="E13" s="94">
        <v>1</v>
      </c>
      <c r="F13" s="22">
        <v>1400</v>
      </c>
      <c r="G13" s="22">
        <v>1400</v>
      </c>
      <c r="H13" s="22"/>
      <c r="I13" s="22"/>
      <c r="J13" s="22"/>
      <c r="K13" s="22"/>
      <c r="L13" s="22">
        <v>1400</v>
      </c>
      <c r="M13" s="22"/>
      <c r="N13" s="22"/>
      <c r="O13" s="22"/>
      <c r="P13" s="22"/>
      <c r="Q13" s="22">
        <v>1400</v>
      </c>
    </row>
    <row r="14" ht="21" customHeight="1" spans="1:17">
      <c r="A14" s="92" t="s">
        <v>240</v>
      </c>
      <c r="B14" s="72" t="s">
        <v>188</v>
      </c>
      <c r="C14" s="72" t="s">
        <v>406</v>
      </c>
      <c r="D14" s="93" t="s">
        <v>285</v>
      </c>
      <c r="E14" s="94">
        <v>1</v>
      </c>
      <c r="F14" s="22">
        <v>14920</v>
      </c>
      <c r="G14" s="22">
        <v>14920</v>
      </c>
      <c r="H14" s="22">
        <v>14920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2" t="s">
        <v>175</v>
      </c>
      <c r="B15" s="72" t="s">
        <v>407</v>
      </c>
      <c r="C15" s="72" t="s">
        <v>408</v>
      </c>
      <c r="D15" s="93" t="s">
        <v>285</v>
      </c>
      <c r="E15" s="94">
        <v>1</v>
      </c>
      <c r="F15" s="22">
        <v>60900</v>
      </c>
      <c r="G15" s="22">
        <v>60900</v>
      </c>
      <c r="H15" s="22">
        <v>60900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92" t="s">
        <v>175</v>
      </c>
      <c r="B16" s="72" t="s">
        <v>409</v>
      </c>
      <c r="C16" s="72" t="s">
        <v>410</v>
      </c>
      <c r="D16" s="93" t="s">
        <v>285</v>
      </c>
      <c r="E16" s="94">
        <v>1</v>
      </c>
      <c r="F16" s="22">
        <v>35000</v>
      </c>
      <c r="G16" s="22">
        <v>35000</v>
      </c>
      <c r="H16" s="22">
        <v>35000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92" t="s">
        <v>175</v>
      </c>
      <c r="B17" s="72" t="s">
        <v>411</v>
      </c>
      <c r="C17" s="72" t="s">
        <v>412</v>
      </c>
      <c r="D17" s="93" t="s">
        <v>285</v>
      </c>
      <c r="E17" s="94">
        <v>1</v>
      </c>
      <c r="F17" s="22">
        <v>3500</v>
      </c>
      <c r="G17" s="22">
        <v>3500</v>
      </c>
      <c r="H17" s="22">
        <v>3500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92" t="s">
        <v>184</v>
      </c>
      <c r="B18" s="72" t="s">
        <v>413</v>
      </c>
      <c r="C18" s="72" t="s">
        <v>414</v>
      </c>
      <c r="D18" s="93" t="s">
        <v>415</v>
      </c>
      <c r="E18" s="94">
        <v>11</v>
      </c>
      <c r="F18" s="22">
        <v>75900</v>
      </c>
      <c r="G18" s="22">
        <v>75900</v>
      </c>
      <c r="H18" s="22">
        <v>75900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92" t="s">
        <v>184</v>
      </c>
      <c r="B19" s="72" t="s">
        <v>416</v>
      </c>
      <c r="C19" s="72" t="s">
        <v>417</v>
      </c>
      <c r="D19" s="93" t="s">
        <v>285</v>
      </c>
      <c r="E19" s="94">
        <v>1</v>
      </c>
      <c r="F19" s="22">
        <v>8000</v>
      </c>
      <c r="G19" s="22">
        <v>8000</v>
      </c>
      <c r="H19" s="22">
        <v>8000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92" t="s">
        <v>184</v>
      </c>
      <c r="B20" s="72" t="s">
        <v>418</v>
      </c>
      <c r="C20" s="72" t="s">
        <v>419</v>
      </c>
      <c r="D20" s="93" t="s">
        <v>420</v>
      </c>
      <c r="E20" s="94">
        <v>11</v>
      </c>
      <c r="F20" s="22">
        <v>6050</v>
      </c>
      <c r="G20" s="22">
        <v>6050</v>
      </c>
      <c r="H20" s="22">
        <v>6050</v>
      </c>
      <c r="I20" s="22"/>
      <c r="J20" s="22"/>
      <c r="K20" s="22"/>
      <c r="L20" s="22"/>
      <c r="M20" s="22"/>
      <c r="N20" s="22"/>
      <c r="O20" s="22"/>
      <c r="P20" s="22"/>
      <c r="Q20" s="22"/>
    </row>
    <row r="21" ht="21" customHeight="1" spans="1:17">
      <c r="A21" s="92" t="s">
        <v>184</v>
      </c>
      <c r="B21" s="72" t="s">
        <v>421</v>
      </c>
      <c r="C21" s="72" t="s">
        <v>419</v>
      </c>
      <c r="D21" s="93" t="s">
        <v>420</v>
      </c>
      <c r="E21" s="94">
        <v>11</v>
      </c>
      <c r="F21" s="22">
        <v>9900</v>
      </c>
      <c r="G21" s="22">
        <v>9900</v>
      </c>
      <c r="H21" s="22">
        <v>9900</v>
      </c>
      <c r="I21" s="22"/>
      <c r="J21" s="22"/>
      <c r="K21" s="22"/>
      <c r="L21" s="22"/>
      <c r="M21" s="22"/>
      <c r="N21" s="22"/>
      <c r="O21" s="22"/>
      <c r="P21" s="22"/>
      <c r="Q21" s="22"/>
    </row>
    <row r="22" ht="21" customHeight="1" spans="1:17">
      <c r="A22" s="92" t="s">
        <v>184</v>
      </c>
      <c r="B22" s="72" t="s">
        <v>422</v>
      </c>
      <c r="C22" s="72" t="s">
        <v>419</v>
      </c>
      <c r="D22" s="93" t="s">
        <v>420</v>
      </c>
      <c r="E22" s="94">
        <v>11</v>
      </c>
      <c r="F22" s="22">
        <v>6050</v>
      </c>
      <c r="G22" s="22">
        <v>6050</v>
      </c>
      <c r="H22" s="22">
        <v>6050</v>
      </c>
      <c r="I22" s="22"/>
      <c r="J22" s="22"/>
      <c r="K22" s="22"/>
      <c r="L22" s="22"/>
      <c r="M22" s="22"/>
      <c r="N22" s="22"/>
      <c r="O22" s="22"/>
      <c r="P22" s="22"/>
      <c r="Q22" s="22"/>
    </row>
    <row r="23" ht="21" customHeight="1" spans="1:17">
      <c r="A23" s="92" t="s">
        <v>184</v>
      </c>
      <c r="B23" s="72" t="s">
        <v>423</v>
      </c>
      <c r="C23" s="72" t="s">
        <v>419</v>
      </c>
      <c r="D23" s="93" t="s">
        <v>420</v>
      </c>
      <c r="E23" s="94">
        <v>11</v>
      </c>
      <c r="F23" s="22">
        <v>6050</v>
      </c>
      <c r="G23" s="22">
        <v>6050</v>
      </c>
      <c r="H23" s="22">
        <v>6050</v>
      </c>
      <c r="I23" s="22"/>
      <c r="J23" s="22"/>
      <c r="K23" s="22"/>
      <c r="L23" s="22"/>
      <c r="M23" s="22"/>
      <c r="N23" s="22"/>
      <c r="O23" s="22"/>
      <c r="P23" s="22"/>
      <c r="Q23" s="22"/>
    </row>
    <row r="24" ht="21" customHeight="1" spans="1:17">
      <c r="A24" s="92" t="s">
        <v>233</v>
      </c>
      <c r="B24" s="72" t="s">
        <v>424</v>
      </c>
      <c r="C24" s="72" t="s">
        <v>425</v>
      </c>
      <c r="D24" s="93" t="s">
        <v>415</v>
      </c>
      <c r="E24" s="94">
        <v>1</v>
      </c>
      <c r="F24" s="22">
        <v>39800</v>
      </c>
      <c r="G24" s="22">
        <v>39800</v>
      </c>
      <c r="H24" s="22">
        <v>39800</v>
      </c>
      <c r="I24" s="22"/>
      <c r="J24" s="22"/>
      <c r="K24" s="22"/>
      <c r="L24" s="22"/>
      <c r="M24" s="22"/>
      <c r="N24" s="22"/>
      <c r="O24" s="22"/>
      <c r="P24" s="22"/>
      <c r="Q24" s="22"/>
    </row>
    <row r="25" ht="21" customHeight="1" spans="1:17">
      <c r="A25" s="92" t="s">
        <v>233</v>
      </c>
      <c r="B25" s="72" t="s">
        <v>426</v>
      </c>
      <c r="C25" s="72" t="s">
        <v>425</v>
      </c>
      <c r="D25" s="93" t="s">
        <v>415</v>
      </c>
      <c r="E25" s="94">
        <v>1</v>
      </c>
      <c r="F25" s="22">
        <v>19600</v>
      </c>
      <c r="G25" s="22">
        <v>19600</v>
      </c>
      <c r="H25" s="22">
        <v>19600</v>
      </c>
      <c r="I25" s="22"/>
      <c r="J25" s="22"/>
      <c r="K25" s="22"/>
      <c r="L25" s="22"/>
      <c r="M25" s="22"/>
      <c r="N25" s="22"/>
      <c r="O25" s="22"/>
      <c r="P25" s="22"/>
      <c r="Q25" s="22"/>
    </row>
    <row r="26" ht="21" customHeight="1" spans="1:17">
      <c r="A26" s="92" t="s">
        <v>233</v>
      </c>
      <c r="B26" s="72" t="s">
        <v>196</v>
      </c>
      <c r="C26" s="72" t="s">
        <v>427</v>
      </c>
      <c r="D26" s="93" t="s">
        <v>285</v>
      </c>
      <c r="E26" s="94">
        <v>1</v>
      </c>
      <c r="F26" s="22">
        <v>50000</v>
      </c>
      <c r="G26" s="22">
        <v>50000</v>
      </c>
      <c r="H26" s="22">
        <v>50000</v>
      </c>
      <c r="I26" s="22"/>
      <c r="J26" s="22"/>
      <c r="K26" s="22"/>
      <c r="L26" s="22"/>
      <c r="M26" s="22"/>
      <c r="N26" s="22"/>
      <c r="O26" s="22"/>
      <c r="P26" s="22"/>
      <c r="Q26" s="22"/>
    </row>
    <row r="27" ht="21" customHeight="1" spans="1:17">
      <c r="A27" s="92" t="s">
        <v>233</v>
      </c>
      <c r="B27" s="72" t="s">
        <v>428</v>
      </c>
      <c r="C27" s="72" t="s">
        <v>406</v>
      </c>
      <c r="D27" s="93" t="s">
        <v>285</v>
      </c>
      <c r="E27" s="94">
        <v>1</v>
      </c>
      <c r="F27" s="22">
        <v>12000</v>
      </c>
      <c r="G27" s="22">
        <v>12000</v>
      </c>
      <c r="H27" s="22">
        <v>12000</v>
      </c>
      <c r="I27" s="22"/>
      <c r="J27" s="22"/>
      <c r="K27" s="22"/>
      <c r="L27" s="22"/>
      <c r="M27" s="22"/>
      <c r="N27" s="22"/>
      <c r="O27" s="22"/>
      <c r="P27" s="22"/>
      <c r="Q27" s="22"/>
    </row>
    <row r="28" ht="21" customHeight="1" spans="1:17">
      <c r="A28" s="74" t="s">
        <v>108</v>
      </c>
      <c r="B28" s="75"/>
      <c r="C28" s="75"/>
      <c r="D28" s="75"/>
      <c r="E28" s="91"/>
      <c r="F28" s="22">
        <v>417450</v>
      </c>
      <c r="G28" s="22">
        <v>417450</v>
      </c>
      <c r="H28" s="22">
        <v>402710</v>
      </c>
      <c r="I28" s="22"/>
      <c r="J28" s="22"/>
      <c r="K28" s="22"/>
      <c r="L28" s="22">
        <v>14740</v>
      </c>
      <c r="M28" s="22"/>
      <c r="N28" s="22"/>
      <c r="O28" s="22"/>
      <c r="P28" s="22"/>
      <c r="Q28" s="22">
        <v>14740</v>
      </c>
    </row>
  </sheetData>
  <mergeCells count="16">
    <mergeCell ref="A2:Q2"/>
    <mergeCell ref="A3:F3"/>
    <mergeCell ref="G4:Q4"/>
    <mergeCell ref="L5:Q5"/>
    <mergeCell ref="A28:E28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topLeftCell="B1" workbookViewId="0">
      <selection activeCell="B17" sqref="B17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7"/>
      <c r="B1" s="57"/>
      <c r="C1" s="57"/>
      <c r="D1" s="57"/>
      <c r="E1" s="57"/>
      <c r="F1" s="57"/>
      <c r="G1" s="57"/>
      <c r="H1" s="61"/>
      <c r="I1" s="57"/>
      <c r="J1" s="57"/>
      <c r="K1" s="57"/>
      <c r="L1" s="51"/>
      <c r="M1" s="77"/>
      <c r="N1" s="78" t="s">
        <v>429</v>
      </c>
    </row>
    <row r="2" ht="27.75" customHeight="1" spans="1:14">
      <c r="A2" s="53" t="s">
        <v>430</v>
      </c>
      <c r="B2" s="62"/>
      <c r="C2" s="62"/>
      <c r="D2" s="62"/>
      <c r="E2" s="62"/>
      <c r="F2" s="62"/>
      <c r="G2" s="62"/>
      <c r="H2" s="63"/>
      <c r="I2" s="62"/>
      <c r="J2" s="62"/>
      <c r="K2" s="62"/>
      <c r="L2" s="43"/>
      <c r="M2" s="63"/>
      <c r="N2" s="62"/>
    </row>
    <row r="3" ht="18.75" customHeight="1" spans="1:14">
      <c r="A3" s="54" t="str">
        <f>"单位名称："&amp;"云南省水利水电科学研究院"</f>
        <v>单位名称：云南省水利水电科学研究院</v>
      </c>
      <c r="B3" s="55"/>
      <c r="C3" s="55"/>
      <c r="D3" s="55"/>
      <c r="E3" s="55"/>
      <c r="F3" s="55"/>
      <c r="G3" s="55"/>
      <c r="H3" s="61"/>
      <c r="I3" s="57"/>
      <c r="J3" s="57"/>
      <c r="K3" s="57"/>
      <c r="L3" s="60"/>
      <c r="M3" s="79"/>
      <c r="N3" s="80" t="s">
        <v>2</v>
      </c>
    </row>
    <row r="4" ht="15.75" customHeight="1" spans="1:14">
      <c r="A4" s="9" t="s">
        <v>396</v>
      </c>
      <c r="B4" s="64" t="s">
        <v>431</v>
      </c>
      <c r="C4" s="64" t="s">
        <v>432</v>
      </c>
      <c r="D4" s="65" t="s">
        <v>148</v>
      </c>
      <c r="E4" s="65"/>
      <c r="F4" s="65"/>
      <c r="G4" s="65"/>
      <c r="H4" s="66"/>
      <c r="I4" s="65"/>
      <c r="J4" s="65"/>
      <c r="K4" s="65"/>
      <c r="L4" s="81"/>
      <c r="M4" s="66"/>
      <c r="N4" s="82"/>
    </row>
    <row r="5" ht="17.25" customHeight="1" spans="1:14">
      <c r="A5" s="14"/>
      <c r="B5" s="67"/>
      <c r="C5" s="67"/>
      <c r="D5" s="67" t="s">
        <v>32</v>
      </c>
      <c r="E5" s="67" t="s">
        <v>35</v>
      </c>
      <c r="F5" s="67" t="s">
        <v>402</v>
      </c>
      <c r="G5" s="67" t="s">
        <v>403</v>
      </c>
      <c r="H5" s="68" t="s">
        <v>404</v>
      </c>
      <c r="I5" s="83" t="s">
        <v>405</v>
      </c>
      <c r="J5" s="83"/>
      <c r="K5" s="83"/>
      <c r="L5" s="84"/>
      <c r="M5" s="85"/>
      <c r="N5" s="69"/>
    </row>
    <row r="6" ht="54" customHeight="1" spans="1:14">
      <c r="A6" s="17"/>
      <c r="B6" s="69"/>
      <c r="C6" s="69"/>
      <c r="D6" s="69"/>
      <c r="E6" s="69"/>
      <c r="F6" s="69"/>
      <c r="G6" s="69"/>
      <c r="H6" s="70"/>
      <c r="I6" s="69" t="s">
        <v>34</v>
      </c>
      <c r="J6" s="69" t="s">
        <v>45</v>
      </c>
      <c r="K6" s="69" t="s">
        <v>155</v>
      </c>
      <c r="L6" s="86" t="s">
        <v>41</v>
      </c>
      <c r="M6" s="70" t="s">
        <v>42</v>
      </c>
      <c r="N6" s="69" t="s">
        <v>43</v>
      </c>
    </row>
    <row r="7" ht="15" customHeight="1" spans="1:14">
      <c r="A7" s="17">
        <v>1</v>
      </c>
      <c r="B7" s="69">
        <v>2</v>
      </c>
      <c r="C7" s="69">
        <v>3</v>
      </c>
      <c r="D7" s="70">
        <v>4</v>
      </c>
      <c r="E7" s="70">
        <v>5</v>
      </c>
      <c r="F7" s="70">
        <v>6</v>
      </c>
      <c r="G7" s="70">
        <v>7</v>
      </c>
      <c r="H7" s="70">
        <v>8</v>
      </c>
      <c r="I7" s="70">
        <v>9</v>
      </c>
      <c r="J7" s="70">
        <v>10</v>
      </c>
      <c r="K7" s="70">
        <v>11</v>
      </c>
      <c r="L7" s="70">
        <v>12</v>
      </c>
      <c r="M7" s="70">
        <v>13</v>
      </c>
      <c r="N7" s="70">
        <v>14</v>
      </c>
    </row>
    <row r="8" ht="21" customHeight="1" spans="1:14">
      <c r="A8" s="71"/>
      <c r="B8" s="72"/>
      <c r="C8" s="72"/>
      <c r="D8" s="73"/>
      <c r="E8" s="73"/>
      <c r="F8" s="73"/>
      <c r="G8" s="73"/>
      <c r="H8" s="73"/>
      <c r="I8" s="73"/>
      <c r="J8" s="73"/>
      <c r="K8" s="73"/>
      <c r="L8" s="87"/>
      <c r="M8" s="73"/>
      <c r="N8" s="73"/>
    </row>
    <row r="9" ht="21" customHeight="1" spans="1:14">
      <c r="A9" s="71"/>
      <c r="B9" s="72"/>
      <c r="C9" s="72"/>
      <c r="D9" s="73"/>
      <c r="E9" s="73"/>
      <c r="F9" s="73"/>
      <c r="G9" s="73"/>
      <c r="H9" s="73"/>
      <c r="I9" s="73"/>
      <c r="J9" s="73"/>
      <c r="K9" s="73"/>
      <c r="L9" s="87"/>
      <c r="M9" s="73"/>
      <c r="N9" s="73"/>
    </row>
    <row r="10" ht="21" customHeight="1" spans="1:14">
      <c r="A10" s="74" t="s">
        <v>108</v>
      </c>
      <c r="B10" s="75"/>
      <c r="C10" s="76"/>
      <c r="D10" s="73"/>
      <c r="E10" s="73"/>
      <c r="F10" s="73"/>
      <c r="G10" s="73"/>
      <c r="H10" s="73"/>
      <c r="I10" s="73"/>
      <c r="J10" s="73"/>
      <c r="K10" s="73"/>
      <c r="L10" s="87"/>
      <c r="M10" s="73"/>
      <c r="N10" s="73"/>
    </row>
    <row r="11" customHeight="1" spans="1:1">
      <c r="A11" t="s">
        <v>433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"/>
  <sheetViews>
    <sheetView showZeros="0" topLeftCell="K1" workbookViewId="0">
      <selection activeCell="B19" sqref="B19"/>
    </sheetView>
  </sheetViews>
  <sheetFormatPr defaultColWidth="9.14166666666667" defaultRowHeight="14.25" customHeight="1"/>
  <cols>
    <col min="1" max="1" width="42.0333333333333" customWidth="1"/>
    <col min="2" max="15" width="17.175" customWidth="1"/>
    <col min="16" max="23" width="17.0333333333333" customWidth="1"/>
  </cols>
  <sheetData>
    <row r="1" ht="13.5" customHeight="1" spans="4:23">
      <c r="D1" s="52"/>
      <c r="W1" s="51" t="s">
        <v>434</v>
      </c>
    </row>
    <row r="2" ht="27.75" customHeight="1" spans="1:23">
      <c r="A2" s="53" t="s">
        <v>435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8" customHeight="1" spans="1:23">
      <c r="A3" s="54" t="str">
        <f>"单位名称："&amp;"云南省水利水电科学研究院"</f>
        <v>单位名称：云南省水利水电科学研究院</v>
      </c>
      <c r="B3" s="55"/>
      <c r="C3" s="55"/>
      <c r="D3" s="56"/>
      <c r="E3" s="57"/>
      <c r="F3" s="57"/>
      <c r="G3" s="57"/>
      <c r="H3" s="57"/>
      <c r="I3" s="57"/>
      <c r="W3" s="60" t="s">
        <v>2</v>
      </c>
    </row>
    <row r="4" ht="19.5" customHeight="1" spans="1:23">
      <c r="A4" s="15" t="s">
        <v>436</v>
      </c>
      <c r="B4" s="10" t="s">
        <v>148</v>
      </c>
      <c r="C4" s="11"/>
      <c r="D4" s="11"/>
      <c r="E4" s="10" t="s">
        <v>437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40.5" customHeight="1" spans="1:23">
      <c r="A5" s="18"/>
      <c r="B5" s="28" t="s">
        <v>32</v>
      </c>
      <c r="C5" s="9" t="s">
        <v>35</v>
      </c>
      <c r="D5" s="58" t="s">
        <v>438</v>
      </c>
      <c r="E5" s="59" t="s">
        <v>439</v>
      </c>
      <c r="F5" s="59" t="s">
        <v>440</v>
      </c>
      <c r="G5" s="59" t="s">
        <v>441</v>
      </c>
      <c r="H5" s="59" t="s">
        <v>442</v>
      </c>
      <c r="I5" s="59" t="s">
        <v>443</v>
      </c>
      <c r="J5" s="59" t="s">
        <v>444</v>
      </c>
      <c r="K5" s="59" t="s">
        <v>445</v>
      </c>
      <c r="L5" s="59" t="s">
        <v>446</v>
      </c>
      <c r="M5" s="59" t="s">
        <v>447</v>
      </c>
      <c r="N5" s="59" t="s">
        <v>448</v>
      </c>
      <c r="O5" s="59" t="s">
        <v>449</v>
      </c>
      <c r="P5" s="59" t="s">
        <v>450</v>
      </c>
      <c r="Q5" s="59" t="s">
        <v>451</v>
      </c>
      <c r="R5" s="59" t="s">
        <v>452</v>
      </c>
      <c r="S5" s="59" t="s">
        <v>453</v>
      </c>
      <c r="T5" s="59" t="s">
        <v>454</v>
      </c>
      <c r="U5" s="59" t="s">
        <v>455</v>
      </c>
      <c r="V5" s="59" t="s">
        <v>456</v>
      </c>
      <c r="W5" s="59" t="s">
        <v>457</v>
      </c>
    </row>
    <row r="6" ht="19.5" customHeight="1" spans="1:23">
      <c r="A6" s="59">
        <v>1</v>
      </c>
      <c r="B6" s="59">
        <v>2</v>
      </c>
      <c r="C6" s="59">
        <v>3</v>
      </c>
      <c r="D6" s="10">
        <v>4</v>
      </c>
      <c r="E6" s="59">
        <v>5</v>
      </c>
      <c r="F6" s="59">
        <v>6</v>
      </c>
      <c r="G6" s="59">
        <v>7</v>
      </c>
      <c r="H6" s="10">
        <v>8</v>
      </c>
      <c r="I6" s="59">
        <v>9</v>
      </c>
      <c r="J6" s="59">
        <v>10</v>
      </c>
      <c r="K6" s="59">
        <v>11</v>
      </c>
      <c r="L6" s="10">
        <v>12</v>
      </c>
      <c r="M6" s="59">
        <v>13</v>
      </c>
      <c r="N6" s="59">
        <v>14</v>
      </c>
      <c r="O6" s="59">
        <v>15</v>
      </c>
      <c r="P6" s="10">
        <v>16</v>
      </c>
      <c r="Q6" s="59">
        <v>17</v>
      </c>
      <c r="R6" s="59">
        <v>18</v>
      </c>
      <c r="S6" s="59">
        <v>19</v>
      </c>
      <c r="T6" s="10">
        <v>20</v>
      </c>
      <c r="U6" s="10">
        <v>21</v>
      </c>
      <c r="V6" s="10">
        <v>22</v>
      </c>
      <c r="W6" s="59">
        <v>23</v>
      </c>
    </row>
    <row r="7" ht="28.4" customHeight="1" spans="1:23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29.9" customHeight="1" spans="1:23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customHeight="1" spans="1:1">
      <c r="A9" t="s">
        <v>458</v>
      </c>
    </row>
  </sheetData>
  <mergeCells count="5">
    <mergeCell ref="A2:W2"/>
    <mergeCell ref="A3:I3"/>
    <mergeCell ref="B4:D4"/>
    <mergeCell ref="E4:W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25" sqref="A25"/>
    </sheetView>
  </sheetViews>
  <sheetFormatPr defaultColWidth="9.14166666666667" defaultRowHeight="12" customHeight="1" outlineLevelRow="7"/>
  <cols>
    <col min="1" max="1" width="34.283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2.0333333333333" customWidth="1"/>
  </cols>
  <sheetData>
    <row r="1" customHeight="1" spans="10:10">
      <c r="J1" s="51" t="s">
        <v>459</v>
      </c>
    </row>
    <row r="2" ht="28.5" customHeight="1" spans="1:10">
      <c r="A2" s="42" t="s">
        <v>460</v>
      </c>
      <c r="B2" s="27"/>
      <c r="C2" s="27"/>
      <c r="D2" s="27"/>
      <c r="E2" s="27"/>
      <c r="F2" s="43"/>
      <c r="G2" s="27"/>
      <c r="H2" s="43"/>
      <c r="I2" s="43"/>
      <c r="J2" s="27"/>
    </row>
    <row r="3" ht="17.25" customHeight="1" spans="1:1">
      <c r="A3" s="4" t="str">
        <f>"单位名称："&amp;"云南省水利水电科学研究院"</f>
        <v>单位名称：云南省水利水电科学研究院</v>
      </c>
    </row>
    <row r="4" ht="44.25" customHeight="1" spans="1:10">
      <c r="A4" s="44" t="s">
        <v>249</v>
      </c>
      <c r="B4" s="44" t="s">
        <v>250</v>
      </c>
      <c r="C4" s="44" t="s">
        <v>251</v>
      </c>
      <c r="D4" s="44" t="s">
        <v>252</v>
      </c>
      <c r="E4" s="44" t="s">
        <v>253</v>
      </c>
      <c r="F4" s="45" t="s">
        <v>254</v>
      </c>
      <c r="G4" s="44" t="s">
        <v>255</v>
      </c>
      <c r="H4" s="45" t="s">
        <v>256</v>
      </c>
      <c r="I4" s="45" t="s">
        <v>257</v>
      </c>
      <c r="J4" s="44" t="s">
        <v>258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42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42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customHeight="1" spans="1:1">
      <c r="A8" t="s">
        <v>458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38"/>
  <sheetViews>
    <sheetView showZeros="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461</v>
      </c>
    </row>
    <row r="2" ht="30.65" customHeight="1" spans="1:8">
      <c r="A2" s="36" t="s">
        <v>462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"单位名称："&amp;"云南省水利水电科学研究院"</f>
        <v>单位名称：云南省水利水电科学研究院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141</v>
      </c>
      <c r="B4" s="37" t="s">
        <v>463</v>
      </c>
      <c r="C4" s="37" t="s">
        <v>464</v>
      </c>
      <c r="D4" s="37" t="s">
        <v>465</v>
      </c>
      <c r="E4" s="37" t="s">
        <v>466</v>
      </c>
      <c r="F4" s="37" t="s">
        <v>467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400</v>
      </c>
      <c r="G5" s="37" t="s">
        <v>468</v>
      </c>
      <c r="H5" s="37" t="s">
        <v>469</v>
      </c>
    </row>
    <row r="6" ht="18.75" customHeight="1" spans="1:8">
      <c r="A6" s="38" t="s">
        <v>125</v>
      </c>
      <c r="B6" s="38" t="s">
        <v>126</v>
      </c>
      <c r="C6" s="38" t="s">
        <v>127</v>
      </c>
      <c r="D6" s="38" t="s">
        <v>128</v>
      </c>
      <c r="E6" s="38" t="s">
        <v>129</v>
      </c>
      <c r="F6" s="38" t="s">
        <v>130</v>
      </c>
      <c r="G6" s="38" t="s">
        <v>294</v>
      </c>
      <c r="H6" s="38" t="s">
        <v>279</v>
      </c>
    </row>
    <row r="7" ht="29.9" customHeight="1" spans="1:8">
      <c r="A7" s="39" t="s">
        <v>47</v>
      </c>
      <c r="B7" s="39" t="s">
        <v>470</v>
      </c>
      <c r="C7" s="39" t="s">
        <v>471</v>
      </c>
      <c r="D7" s="39" t="s">
        <v>472</v>
      </c>
      <c r="E7" s="37" t="s">
        <v>415</v>
      </c>
      <c r="F7" s="40">
        <v>11</v>
      </c>
      <c r="G7" s="41">
        <v>6900</v>
      </c>
      <c r="H7" s="41">
        <v>75900</v>
      </c>
    </row>
    <row r="8" ht="29.9" customHeight="1" spans="1:8">
      <c r="A8" s="39" t="s">
        <v>47</v>
      </c>
      <c r="B8" s="39" t="s">
        <v>470</v>
      </c>
      <c r="C8" s="39" t="s">
        <v>471</v>
      </c>
      <c r="D8" s="39" t="s">
        <v>473</v>
      </c>
      <c r="E8" s="37" t="s">
        <v>415</v>
      </c>
      <c r="F8" s="40">
        <v>11</v>
      </c>
      <c r="G8" s="41">
        <v>6000</v>
      </c>
      <c r="H8" s="41">
        <v>66000</v>
      </c>
    </row>
    <row r="9" ht="29.9" customHeight="1" spans="1:8">
      <c r="A9" s="39" t="s">
        <v>47</v>
      </c>
      <c r="B9" s="39" t="s">
        <v>470</v>
      </c>
      <c r="C9" s="39" t="s">
        <v>474</v>
      </c>
      <c r="D9" s="39" t="s">
        <v>475</v>
      </c>
      <c r="E9" s="37" t="s">
        <v>415</v>
      </c>
      <c r="F9" s="40">
        <v>2</v>
      </c>
      <c r="G9" s="41">
        <v>2800</v>
      </c>
      <c r="H9" s="41">
        <v>5600</v>
      </c>
    </row>
    <row r="10" ht="29.9" customHeight="1" spans="1:8">
      <c r="A10" s="39" t="s">
        <v>47</v>
      </c>
      <c r="B10" s="39" t="s">
        <v>470</v>
      </c>
      <c r="C10" s="39" t="s">
        <v>476</v>
      </c>
      <c r="D10" s="39" t="s">
        <v>477</v>
      </c>
      <c r="E10" s="37" t="s">
        <v>420</v>
      </c>
      <c r="F10" s="40">
        <v>5</v>
      </c>
      <c r="G10" s="41">
        <v>20000</v>
      </c>
      <c r="H10" s="41">
        <v>100000</v>
      </c>
    </row>
    <row r="11" ht="29.9" customHeight="1" spans="1:8">
      <c r="A11" s="39" t="s">
        <v>47</v>
      </c>
      <c r="B11" s="39" t="s">
        <v>470</v>
      </c>
      <c r="C11" s="39" t="s">
        <v>478</v>
      </c>
      <c r="D11" s="39" t="s">
        <v>479</v>
      </c>
      <c r="E11" s="37" t="s">
        <v>265</v>
      </c>
      <c r="F11" s="40">
        <v>1</v>
      </c>
      <c r="G11" s="41">
        <v>3000</v>
      </c>
      <c r="H11" s="41">
        <v>3000</v>
      </c>
    </row>
    <row r="12" ht="29.9" customHeight="1" spans="1:8">
      <c r="A12" s="39" t="s">
        <v>47</v>
      </c>
      <c r="B12" s="39" t="s">
        <v>470</v>
      </c>
      <c r="C12" s="39" t="s">
        <v>480</v>
      </c>
      <c r="D12" s="39" t="s">
        <v>481</v>
      </c>
      <c r="E12" s="37" t="s">
        <v>482</v>
      </c>
      <c r="F12" s="40">
        <v>32</v>
      </c>
      <c r="G12" s="41">
        <v>1200</v>
      </c>
      <c r="H12" s="41">
        <v>38400</v>
      </c>
    </row>
    <row r="13" ht="29.9" customHeight="1" spans="1:8">
      <c r="A13" s="39" t="s">
        <v>47</v>
      </c>
      <c r="B13" s="39" t="s">
        <v>470</v>
      </c>
      <c r="C13" s="39" t="s">
        <v>483</v>
      </c>
      <c r="D13" s="39" t="s">
        <v>484</v>
      </c>
      <c r="E13" s="37" t="s">
        <v>265</v>
      </c>
      <c r="F13" s="40">
        <v>4</v>
      </c>
      <c r="G13" s="41">
        <v>800</v>
      </c>
      <c r="H13" s="41">
        <v>3200</v>
      </c>
    </row>
    <row r="14" ht="29.9" customHeight="1" spans="1:8">
      <c r="A14" s="39" t="s">
        <v>47</v>
      </c>
      <c r="B14" s="39" t="s">
        <v>470</v>
      </c>
      <c r="C14" s="39" t="s">
        <v>425</v>
      </c>
      <c r="D14" s="39" t="s">
        <v>485</v>
      </c>
      <c r="E14" s="37" t="s">
        <v>415</v>
      </c>
      <c r="F14" s="40">
        <v>1</v>
      </c>
      <c r="G14" s="41">
        <v>39800</v>
      </c>
      <c r="H14" s="41">
        <v>39800</v>
      </c>
    </row>
    <row r="15" ht="29.9" customHeight="1" spans="1:8">
      <c r="A15" s="39" t="s">
        <v>47</v>
      </c>
      <c r="B15" s="39" t="s">
        <v>470</v>
      </c>
      <c r="C15" s="39" t="s">
        <v>425</v>
      </c>
      <c r="D15" s="39" t="s">
        <v>486</v>
      </c>
      <c r="E15" s="37" t="s">
        <v>415</v>
      </c>
      <c r="F15" s="40">
        <v>1</v>
      </c>
      <c r="G15" s="41">
        <v>19600</v>
      </c>
      <c r="H15" s="41">
        <v>19600</v>
      </c>
    </row>
    <row r="16" ht="29.9" customHeight="1" spans="1:8">
      <c r="A16" s="39" t="s">
        <v>47</v>
      </c>
      <c r="B16" s="39" t="s">
        <v>470</v>
      </c>
      <c r="C16" s="39" t="s">
        <v>487</v>
      </c>
      <c r="D16" s="39" t="s">
        <v>488</v>
      </c>
      <c r="E16" s="37" t="s">
        <v>415</v>
      </c>
      <c r="F16" s="40">
        <v>11</v>
      </c>
      <c r="G16" s="41">
        <v>1500</v>
      </c>
      <c r="H16" s="41">
        <v>16500</v>
      </c>
    </row>
    <row r="17" ht="29.9" customHeight="1" spans="1:8">
      <c r="A17" s="39" t="s">
        <v>47</v>
      </c>
      <c r="B17" s="39" t="s">
        <v>470</v>
      </c>
      <c r="C17" s="39" t="s">
        <v>489</v>
      </c>
      <c r="D17" s="39" t="s">
        <v>490</v>
      </c>
      <c r="E17" s="37" t="s">
        <v>415</v>
      </c>
      <c r="F17" s="40">
        <v>1</v>
      </c>
      <c r="G17" s="41">
        <v>10000</v>
      </c>
      <c r="H17" s="41">
        <v>10000</v>
      </c>
    </row>
    <row r="18" ht="29.9" customHeight="1" spans="1:8">
      <c r="A18" s="39" t="s">
        <v>47</v>
      </c>
      <c r="B18" s="39" t="s">
        <v>470</v>
      </c>
      <c r="C18" s="39" t="s">
        <v>491</v>
      </c>
      <c r="D18" s="39" t="s">
        <v>492</v>
      </c>
      <c r="E18" s="37" t="s">
        <v>415</v>
      </c>
      <c r="F18" s="40">
        <v>2</v>
      </c>
      <c r="G18" s="41">
        <v>6000</v>
      </c>
      <c r="H18" s="41">
        <v>12000</v>
      </c>
    </row>
    <row r="19" ht="29.9" customHeight="1" spans="1:8">
      <c r="A19" s="39" t="s">
        <v>47</v>
      </c>
      <c r="B19" s="39" t="s">
        <v>470</v>
      </c>
      <c r="C19" s="39" t="s">
        <v>493</v>
      </c>
      <c r="D19" s="39" t="s">
        <v>494</v>
      </c>
      <c r="E19" s="37" t="s">
        <v>415</v>
      </c>
      <c r="F19" s="40">
        <v>2</v>
      </c>
      <c r="G19" s="41">
        <v>4000</v>
      </c>
      <c r="H19" s="41">
        <v>8000</v>
      </c>
    </row>
    <row r="20" ht="29.9" customHeight="1" spans="1:8">
      <c r="A20" s="39" t="s">
        <v>47</v>
      </c>
      <c r="B20" s="39" t="s">
        <v>470</v>
      </c>
      <c r="C20" s="39" t="s">
        <v>495</v>
      </c>
      <c r="D20" s="39" t="s">
        <v>496</v>
      </c>
      <c r="E20" s="37" t="s">
        <v>497</v>
      </c>
      <c r="F20" s="40">
        <v>1</v>
      </c>
      <c r="G20" s="41">
        <v>250000</v>
      </c>
      <c r="H20" s="41">
        <v>250000</v>
      </c>
    </row>
    <row r="21" ht="29.9" customHeight="1" spans="1:8">
      <c r="A21" s="39" t="s">
        <v>47</v>
      </c>
      <c r="B21" s="39" t="s">
        <v>470</v>
      </c>
      <c r="C21" s="39" t="s">
        <v>498</v>
      </c>
      <c r="D21" s="39" t="s">
        <v>499</v>
      </c>
      <c r="E21" s="37" t="s">
        <v>420</v>
      </c>
      <c r="F21" s="40">
        <v>3</v>
      </c>
      <c r="G21" s="41">
        <v>8000</v>
      </c>
      <c r="H21" s="41">
        <v>24000</v>
      </c>
    </row>
    <row r="22" ht="29.9" customHeight="1" spans="1:8">
      <c r="A22" s="39" t="s">
        <v>47</v>
      </c>
      <c r="B22" s="39" t="s">
        <v>470</v>
      </c>
      <c r="C22" s="39" t="s">
        <v>500</v>
      </c>
      <c r="D22" s="39" t="s">
        <v>501</v>
      </c>
      <c r="E22" s="37" t="s">
        <v>420</v>
      </c>
      <c r="F22" s="40">
        <v>1</v>
      </c>
      <c r="G22" s="41">
        <v>6000</v>
      </c>
      <c r="H22" s="41">
        <v>6000</v>
      </c>
    </row>
    <row r="23" ht="29.9" customHeight="1" spans="1:8">
      <c r="A23" s="39" t="s">
        <v>47</v>
      </c>
      <c r="B23" s="39" t="s">
        <v>470</v>
      </c>
      <c r="C23" s="39" t="s">
        <v>502</v>
      </c>
      <c r="D23" s="39" t="s">
        <v>503</v>
      </c>
      <c r="E23" s="37" t="s">
        <v>420</v>
      </c>
      <c r="F23" s="40">
        <v>3</v>
      </c>
      <c r="G23" s="41">
        <v>35000</v>
      </c>
      <c r="H23" s="41">
        <v>105000</v>
      </c>
    </row>
    <row r="24" ht="29.9" customHeight="1" spans="1:8">
      <c r="A24" s="39" t="s">
        <v>47</v>
      </c>
      <c r="B24" s="39" t="s">
        <v>470</v>
      </c>
      <c r="C24" s="39" t="s">
        <v>504</v>
      </c>
      <c r="D24" s="39" t="s">
        <v>505</v>
      </c>
      <c r="E24" s="37" t="s">
        <v>420</v>
      </c>
      <c r="F24" s="40">
        <v>10</v>
      </c>
      <c r="G24" s="41">
        <v>26000</v>
      </c>
      <c r="H24" s="41">
        <v>260000</v>
      </c>
    </row>
    <row r="25" ht="29.9" customHeight="1" spans="1:8">
      <c r="A25" s="39" t="s">
        <v>47</v>
      </c>
      <c r="B25" s="39" t="s">
        <v>470</v>
      </c>
      <c r="C25" s="39" t="s">
        <v>506</v>
      </c>
      <c r="D25" s="39" t="s">
        <v>507</v>
      </c>
      <c r="E25" s="37" t="s">
        <v>420</v>
      </c>
      <c r="F25" s="40">
        <v>4</v>
      </c>
      <c r="G25" s="41">
        <v>38000</v>
      </c>
      <c r="H25" s="41">
        <v>152000</v>
      </c>
    </row>
    <row r="26" ht="29.9" customHeight="1" spans="1:8">
      <c r="A26" s="39" t="s">
        <v>47</v>
      </c>
      <c r="B26" s="39" t="s">
        <v>470</v>
      </c>
      <c r="C26" s="39" t="s">
        <v>508</v>
      </c>
      <c r="D26" s="39" t="s">
        <v>509</v>
      </c>
      <c r="E26" s="37" t="s">
        <v>415</v>
      </c>
      <c r="F26" s="40">
        <v>2</v>
      </c>
      <c r="G26" s="41">
        <v>60000</v>
      </c>
      <c r="H26" s="41">
        <v>120000</v>
      </c>
    </row>
    <row r="27" ht="29.9" customHeight="1" spans="1:8">
      <c r="A27" s="39" t="s">
        <v>47</v>
      </c>
      <c r="B27" s="39" t="s">
        <v>470</v>
      </c>
      <c r="C27" s="39" t="s">
        <v>508</v>
      </c>
      <c r="D27" s="39" t="s">
        <v>510</v>
      </c>
      <c r="E27" s="37" t="s">
        <v>415</v>
      </c>
      <c r="F27" s="40">
        <v>4</v>
      </c>
      <c r="G27" s="41">
        <v>18750</v>
      </c>
      <c r="H27" s="41">
        <v>75000</v>
      </c>
    </row>
    <row r="28" ht="29.9" customHeight="1" spans="1:8">
      <c r="A28" s="39" t="s">
        <v>47</v>
      </c>
      <c r="B28" s="39" t="s">
        <v>470</v>
      </c>
      <c r="C28" s="39" t="s">
        <v>511</v>
      </c>
      <c r="D28" s="39" t="s">
        <v>512</v>
      </c>
      <c r="E28" s="37" t="s">
        <v>420</v>
      </c>
      <c r="F28" s="40">
        <v>6</v>
      </c>
      <c r="G28" s="41">
        <v>9000</v>
      </c>
      <c r="H28" s="41">
        <v>54000</v>
      </c>
    </row>
    <row r="29" ht="29.9" customHeight="1" spans="1:8">
      <c r="A29" s="39" t="s">
        <v>47</v>
      </c>
      <c r="B29" s="39" t="s">
        <v>470</v>
      </c>
      <c r="C29" s="39" t="s">
        <v>513</v>
      </c>
      <c r="D29" s="39" t="s">
        <v>514</v>
      </c>
      <c r="E29" s="37" t="s">
        <v>415</v>
      </c>
      <c r="F29" s="40">
        <v>2</v>
      </c>
      <c r="G29" s="41">
        <v>35000</v>
      </c>
      <c r="H29" s="41">
        <v>70000</v>
      </c>
    </row>
    <row r="30" ht="29.9" customHeight="1" spans="1:8">
      <c r="A30" s="39" t="s">
        <v>47</v>
      </c>
      <c r="B30" s="39" t="s">
        <v>470</v>
      </c>
      <c r="C30" s="39" t="s">
        <v>515</v>
      </c>
      <c r="D30" s="39" t="s">
        <v>516</v>
      </c>
      <c r="E30" s="37" t="s">
        <v>420</v>
      </c>
      <c r="F30" s="40">
        <v>1</v>
      </c>
      <c r="G30" s="41">
        <v>3000</v>
      </c>
      <c r="H30" s="41">
        <v>3000</v>
      </c>
    </row>
    <row r="31" ht="29.9" customHeight="1" spans="1:8">
      <c r="A31" s="39" t="s">
        <v>47</v>
      </c>
      <c r="B31" s="39" t="s">
        <v>517</v>
      </c>
      <c r="C31" s="39" t="s">
        <v>419</v>
      </c>
      <c r="D31" s="39" t="s">
        <v>518</v>
      </c>
      <c r="E31" s="37" t="s">
        <v>420</v>
      </c>
      <c r="F31" s="40">
        <v>11</v>
      </c>
      <c r="G31" s="41">
        <v>550</v>
      </c>
      <c r="H31" s="41">
        <v>6050</v>
      </c>
    </row>
    <row r="32" ht="29.9" customHeight="1" spans="1:8">
      <c r="A32" s="39" t="s">
        <v>47</v>
      </c>
      <c r="B32" s="39" t="s">
        <v>517</v>
      </c>
      <c r="C32" s="39" t="s">
        <v>419</v>
      </c>
      <c r="D32" s="39" t="s">
        <v>519</v>
      </c>
      <c r="E32" s="37" t="s">
        <v>420</v>
      </c>
      <c r="F32" s="40">
        <v>11</v>
      </c>
      <c r="G32" s="41">
        <v>900</v>
      </c>
      <c r="H32" s="41">
        <v>9900</v>
      </c>
    </row>
    <row r="33" ht="29.9" customHeight="1" spans="1:8">
      <c r="A33" s="39" t="s">
        <v>47</v>
      </c>
      <c r="B33" s="39" t="s">
        <v>517</v>
      </c>
      <c r="C33" s="39" t="s">
        <v>419</v>
      </c>
      <c r="D33" s="39" t="s">
        <v>520</v>
      </c>
      <c r="E33" s="37" t="s">
        <v>420</v>
      </c>
      <c r="F33" s="40">
        <v>11</v>
      </c>
      <c r="G33" s="41">
        <v>550</v>
      </c>
      <c r="H33" s="41">
        <v>6050</v>
      </c>
    </row>
    <row r="34" ht="29.9" customHeight="1" spans="1:8">
      <c r="A34" s="39" t="s">
        <v>47</v>
      </c>
      <c r="B34" s="39" t="s">
        <v>517</v>
      </c>
      <c r="C34" s="39" t="s">
        <v>419</v>
      </c>
      <c r="D34" s="39" t="s">
        <v>521</v>
      </c>
      <c r="E34" s="37" t="s">
        <v>420</v>
      </c>
      <c r="F34" s="40">
        <v>11</v>
      </c>
      <c r="G34" s="41">
        <v>550</v>
      </c>
      <c r="H34" s="41">
        <v>6050</v>
      </c>
    </row>
    <row r="35" ht="29.9" customHeight="1" spans="1:8">
      <c r="A35" s="39" t="s">
        <v>47</v>
      </c>
      <c r="B35" s="39" t="s">
        <v>517</v>
      </c>
      <c r="C35" s="39" t="s">
        <v>419</v>
      </c>
      <c r="D35" s="39" t="s">
        <v>522</v>
      </c>
      <c r="E35" s="37" t="s">
        <v>420</v>
      </c>
      <c r="F35" s="40">
        <v>11</v>
      </c>
      <c r="G35" s="41">
        <v>820</v>
      </c>
      <c r="H35" s="41">
        <v>9020</v>
      </c>
    </row>
    <row r="36" ht="29.9" customHeight="1" spans="1:8">
      <c r="A36" s="39" t="s">
        <v>47</v>
      </c>
      <c r="B36" s="39" t="s">
        <v>517</v>
      </c>
      <c r="C36" s="39" t="s">
        <v>419</v>
      </c>
      <c r="D36" s="39" t="s">
        <v>523</v>
      </c>
      <c r="E36" s="37" t="s">
        <v>420</v>
      </c>
      <c r="F36" s="40">
        <v>11</v>
      </c>
      <c r="G36" s="41">
        <v>860</v>
      </c>
      <c r="H36" s="41">
        <v>9460</v>
      </c>
    </row>
    <row r="37" ht="29.9" customHeight="1" spans="1:8">
      <c r="A37" s="39" t="s">
        <v>47</v>
      </c>
      <c r="B37" s="39" t="s">
        <v>517</v>
      </c>
      <c r="C37" s="39" t="s">
        <v>419</v>
      </c>
      <c r="D37" s="39" t="s">
        <v>524</v>
      </c>
      <c r="E37" s="37" t="s">
        <v>420</v>
      </c>
      <c r="F37" s="40">
        <v>11</v>
      </c>
      <c r="G37" s="41">
        <v>900</v>
      </c>
      <c r="H37" s="41">
        <v>9900</v>
      </c>
    </row>
    <row r="38" ht="20.15" customHeight="1" spans="1:8">
      <c r="A38" s="37" t="s">
        <v>32</v>
      </c>
      <c r="B38" s="37"/>
      <c r="C38" s="37"/>
      <c r="D38" s="37"/>
      <c r="E38" s="37"/>
      <c r="F38" s="40">
        <v>198</v>
      </c>
      <c r="G38" s="41"/>
      <c r="H38" s="41">
        <v>1573430</v>
      </c>
    </row>
  </sheetData>
  <mergeCells count="8">
    <mergeCell ref="A2:H2"/>
    <mergeCell ref="F4:H4"/>
    <mergeCell ref="A38:E38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2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4:11">
      <c r="D1" s="1"/>
      <c r="E1" s="1"/>
      <c r="F1" s="1"/>
      <c r="G1" s="1"/>
      <c r="K1" s="2" t="s">
        <v>525</v>
      </c>
    </row>
    <row r="2" ht="27.75" customHeight="1" spans="1:11">
      <c r="A2" s="27" t="s">
        <v>526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"单位名称："&amp;"云南省水利水电科学研究院"</f>
        <v>单位名称：云南省水利水电科学研究院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229</v>
      </c>
      <c r="B4" s="8" t="s">
        <v>143</v>
      </c>
      <c r="C4" s="8" t="s">
        <v>230</v>
      </c>
      <c r="D4" s="9" t="s">
        <v>144</v>
      </c>
      <c r="E4" s="9" t="s">
        <v>145</v>
      </c>
      <c r="F4" s="9" t="s">
        <v>146</v>
      </c>
      <c r="G4" s="9" t="s">
        <v>147</v>
      </c>
      <c r="H4" s="15" t="s">
        <v>32</v>
      </c>
      <c r="I4" s="10" t="s">
        <v>527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35</v>
      </c>
      <c r="J5" s="9" t="s">
        <v>36</v>
      </c>
      <c r="K5" s="9" t="s">
        <v>37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34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3">
        <v>10</v>
      </c>
      <c r="K7" s="33">
        <v>11</v>
      </c>
    </row>
    <row r="8" ht="30.65" customHeight="1" spans="1:11">
      <c r="A8" s="29"/>
      <c r="B8" s="20" t="s">
        <v>528</v>
      </c>
      <c r="C8" s="29"/>
      <c r="D8" s="29"/>
      <c r="E8" s="29"/>
      <c r="F8" s="29"/>
      <c r="G8" s="29"/>
      <c r="H8" s="22">
        <v>22080000</v>
      </c>
      <c r="I8" s="22">
        <v>22080000</v>
      </c>
      <c r="J8" s="22"/>
      <c r="K8" s="22"/>
    </row>
    <row r="9" ht="30.65" customHeight="1" spans="1:11">
      <c r="A9" s="20" t="s">
        <v>241</v>
      </c>
      <c r="B9" s="20" t="s">
        <v>528</v>
      </c>
      <c r="C9" s="20" t="s">
        <v>47</v>
      </c>
      <c r="D9" s="20" t="s">
        <v>96</v>
      </c>
      <c r="E9" s="20" t="s">
        <v>97</v>
      </c>
      <c r="F9" s="20" t="s">
        <v>193</v>
      </c>
      <c r="G9" s="20" t="s">
        <v>194</v>
      </c>
      <c r="H9" s="22">
        <v>69000</v>
      </c>
      <c r="I9" s="22">
        <v>69000</v>
      </c>
      <c r="J9" s="22"/>
      <c r="K9" s="22"/>
    </row>
    <row r="10" ht="30.65" customHeight="1" spans="1:11">
      <c r="A10" s="20" t="s">
        <v>241</v>
      </c>
      <c r="B10" s="20" t="s">
        <v>528</v>
      </c>
      <c r="C10" s="20" t="s">
        <v>47</v>
      </c>
      <c r="D10" s="20" t="s">
        <v>96</v>
      </c>
      <c r="E10" s="20" t="s">
        <v>97</v>
      </c>
      <c r="F10" s="20" t="s">
        <v>236</v>
      </c>
      <c r="G10" s="20" t="s">
        <v>237</v>
      </c>
      <c r="H10" s="22">
        <v>31000</v>
      </c>
      <c r="I10" s="22">
        <v>31000</v>
      </c>
      <c r="J10" s="22"/>
      <c r="K10" s="22"/>
    </row>
    <row r="11" ht="30.65" customHeight="1" spans="1:11">
      <c r="A11" s="20" t="s">
        <v>241</v>
      </c>
      <c r="B11" s="20" t="s">
        <v>528</v>
      </c>
      <c r="C11" s="20" t="s">
        <v>47</v>
      </c>
      <c r="D11" s="20" t="s">
        <v>96</v>
      </c>
      <c r="E11" s="20" t="s">
        <v>97</v>
      </c>
      <c r="F11" s="20" t="s">
        <v>205</v>
      </c>
      <c r="G11" s="20" t="s">
        <v>206</v>
      </c>
      <c r="H11" s="22">
        <v>21980000</v>
      </c>
      <c r="I11" s="22">
        <v>21980000</v>
      </c>
      <c r="J11" s="22"/>
      <c r="K11" s="22"/>
    </row>
    <row r="12" ht="18.75" customHeight="1" spans="1:11">
      <c r="A12" s="30" t="s">
        <v>108</v>
      </c>
      <c r="B12" s="31"/>
      <c r="C12" s="31"/>
      <c r="D12" s="31"/>
      <c r="E12" s="31"/>
      <c r="F12" s="31"/>
      <c r="G12" s="32"/>
      <c r="H12" s="22">
        <v>22080000</v>
      </c>
      <c r="I12" s="22">
        <v>22080000</v>
      </c>
      <c r="J12" s="22"/>
      <c r="K12" s="22"/>
    </row>
  </sheetData>
  <mergeCells count="15">
    <mergeCell ref="A2:K2"/>
    <mergeCell ref="A3:G3"/>
    <mergeCell ref="I4:K4"/>
    <mergeCell ref="A12:G12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workbookViewId="0">
      <selection activeCell="A1" sqref="A1 A1 A1 A1 A1 A1 A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4:7">
      <c r="D1" s="1"/>
      <c r="G1" s="2" t="s">
        <v>529</v>
      </c>
    </row>
    <row r="2" ht="27.75" customHeight="1" spans="1:7">
      <c r="A2" s="3" t="s">
        <v>530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"单位名称："&amp;"云南省水利水电科学研究院"</f>
        <v>单位名称：云南省水利水电科学研究院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230</v>
      </c>
      <c r="B4" s="8" t="s">
        <v>229</v>
      </c>
      <c r="C4" s="8" t="s">
        <v>143</v>
      </c>
      <c r="D4" s="9" t="s">
        <v>531</v>
      </c>
      <c r="E4" s="10" t="s">
        <v>35</v>
      </c>
      <c r="F4" s="11"/>
      <c r="G4" s="12"/>
    </row>
    <row r="5" ht="21.75" customHeight="1" spans="1:7">
      <c r="A5" s="13"/>
      <c r="B5" s="13"/>
      <c r="C5" s="13"/>
      <c r="D5" s="14"/>
      <c r="E5" s="15" t="s">
        <v>532</v>
      </c>
      <c r="F5" s="9" t="s">
        <v>533</v>
      </c>
      <c r="G5" s="9" t="s">
        <v>534</v>
      </c>
    </row>
    <row r="6" ht="40.5" customHeight="1" spans="1:7">
      <c r="A6" s="16"/>
      <c r="B6" s="16"/>
      <c r="C6" s="16"/>
      <c r="D6" s="17"/>
      <c r="E6" s="18"/>
      <c r="F6" s="17" t="s">
        <v>34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47</v>
      </c>
      <c r="B8" s="21"/>
      <c r="C8" s="21"/>
      <c r="D8" s="20"/>
      <c r="E8" s="22">
        <v>4193200</v>
      </c>
      <c r="F8" s="22">
        <v>4193200</v>
      </c>
      <c r="G8" s="22">
        <v>4193200</v>
      </c>
    </row>
    <row r="9" ht="29.9" customHeight="1" spans="1:7">
      <c r="A9" s="20"/>
      <c r="B9" s="20" t="s">
        <v>535</v>
      </c>
      <c r="C9" s="20" t="s">
        <v>233</v>
      </c>
      <c r="D9" s="20" t="s">
        <v>536</v>
      </c>
      <c r="E9" s="22">
        <v>2000000</v>
      </c>
      <c r="F9" s="22">
        <v>2000000</v>
      </c>
      <c r="G9" s="22">
        <v>2000000</v>
      </c>
    </row>
    <row r="10" ht="29.9" customHeight="1" spans="1:7">
      <c r="A10" s="23"/>
      <c r="B10" s="20" t="s">
        <v>537</v>
      </c>
      <c r="C10" s="20" t="s">
        <v>240</v>
      </c>
      <c r="D10" s="20" t="s">
        <v>536</v>
      </c>
      <c r="E10" s="22">
        <v>2193200</v>
      </c>
      <c r="F10" s="22">
        <v>2193200</v>
      </c>
      <c r="G10" s="22">
        <v>2193200</v>
      </c>
    </row>
    <row r="11" ht="18.75" customHeight="1" spans="1:7">
      <c r="A11" s="24" t="s">
        <v>32</v>
      </c>
      <c r="B11" s="25" t="s">
        <v>538</v>
      </c>
      <c r="C11" s="25"/>
      <c r="D11" s="26"/>
      <c r="E11" s="22">
        <v>4193200</v>
      </c>
      <c r="F11" s="22">
        <v>4193200</v>
      </c>
      <c r="G11" s="22">
        <v>4193200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2025-02-08T07:15:00Z</dcterms:created>
  <dcterms:modified xsi:type="dcterms:W3CDTF">2025-02-11T02:03:23Z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0EB57680A2D14EC8A51AA4EE5F6E25C4_12</vt:lpwstr>
  </property>
  <property fmtid="{D5CDD505-2E9C-101B-9397-08002B2CF9AE}" pid="3" name="KSOProductBuildVer">
    <vt:lpwstr>2052-12.1.0.19302</vt:lpwstr>
  </property>
</Properties>
</file>