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<sst xmlns="http://schemas.openxmlformats.org/spreadsheetml/2006/main" count="1457" uniqueCount="483">
  <si>
    <t>预算01-1表</t>
  </si>
  <si>
    <t>2026年部门财务收支预算总表</t>
  </si>
  <si>
    <t>单位：元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</si>
  <si>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</si>
  <si>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</si>
  <si>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</si>
  <si>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</si>
  <si>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</si>
  <si>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</si>
  <si>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</si>
  <si>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</si>
  <si>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</si>
  <si>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</si>
  <si>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</si>
  <si>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</si>
  <si>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</si>
  <si>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</si>
  <si>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</si>
  <si>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</si>
  <si>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</si>
  <si>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</si>
  <si>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</si>
  <si>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</si>
  <si>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</si>
  <si>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</si>
  <si>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</si>
  <si>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</si>
  <si>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</si>
  <si>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</si>
  <si>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</si>
  <si>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</si>
  <si>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</si>
  <si>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</si>
  <si>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</si>
  <si>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</si>
  <si>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</si>
  <si>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</si>
  <si>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</si>
  <si>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</si>
  <si>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</si>
  <si>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</si>
  <si>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</si>
  <si>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</si>
  <si>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</si>
  <si>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126016</t>
  </si>
  <si>
    <t>云南省水利水电科学研究院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</si>
  <si>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</si>
  <si>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</si>
  <si>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</si>
  <si>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</si>
  <si>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</si>
  <si>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</si>
  <si>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</si>
  <si>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</si>
  <si>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</si>
  <si>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</si>
  <si>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</si>
  <si>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</si>
  <si>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</si>
  <si>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206</t>
  </si>
  <si>
    <t>科学技术支出</t>
  </si>
  <si>
    <t>20603</t>
  </si>
  <si>
    <t>应用研究</t>
  </si>
  <si>
    <t>2060301</t>
  </si>
  <si>
    <t>机构运行</t>
  </si>
  <si>
    <t>20605</t>
  </si>
  <si>
    <t>科技条件与服务</t>
  </si>
  <si>
    <t>2060503</t>
  </si>
  <si>
    <t>科技条件专项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</si>
  <si>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</si>
  <si>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</si>
  <si>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</si>
  <si>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</si>
  <si>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</si>
  <si>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</si>
  <si>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</si>
  <si>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</si>
  <si>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</si>
  <si>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</si>
  <si>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</si>
  <si>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</si>
  <si>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</si>
  <si>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</si>
  <si>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</si>
  <si>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</si>
  <si>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</si>
  <si>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</si>
  <si>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</si>
  <si>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</si>
  <si>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</si>
  <si>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</si>
  <si>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</si>
  <si>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</si>
  <si>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</si>
  <si>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2130310</t>
  </si>
  <si>
    <t>水土保持</t>
  </si>
  <si>
    <t>2130311</t>
  </si>
  <si>
    <t>水资源节约管理与保护</t>
  </si>
  <si>
    <t>2130314</t>
  </si>
  <si>
    <t>防汛</t>
  </si>
  <si>
    <t>2130319</t>
  </si>
  <si>
    <t>江河湖库水系综合整治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</si>
  <si>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</si>
  <si>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</si>
  <si>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</si>
  <si>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</si>
  <si>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</si>
  <si>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</si>
  <si>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</si>
  <si>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</si>
  <si>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</si>
  <si>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</si>
  <si>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</si>
  <si>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</si>
  <si>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</si>
  <si>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</si>
  <si>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</si>
  <si>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</si>
  <si>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</si>
  <si>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</si>
  <si>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</si>
  <si>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</si>
  <si>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</si>
  <si>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</si>
  <si>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</si>
  <si>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</si>
  <si>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</si>
  <si>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</si>
  <si>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</si>
  <si>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</si>
  <si>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</si>
  <si>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</si>
  <si>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</si>
  <si>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</si>
  <si>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</si>
  <si>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</si>
  <si>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</si>
  <si>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</si>
  <si>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</si>
  <si>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</si>
  <si>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</si>
  <si>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</si>
  <si>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</si>
  <si>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</si>
  <si>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</si>
  <si>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</si>
  <si>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</si>
  <si>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</si>
  <si>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</si>
  <si>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</si>
  <si>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</si>
  <si>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</si>
  <si>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</si>
  <si>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</si>
  <si>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</si>
  <si>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</si>
  <si>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530000210000000024663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</si>
  <si>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</si>
  <si>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</si>
  <si>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</si>
  <si>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</si>
  <si>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</si>
  <si>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</si>
  <si>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</si>
  <si>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30307</t>
  </si>
  <si>
    <t>医疗费补助</t>
  </si>
  <si>
    <t>30111</t>
  </si>
  <si>
    <t>公务员医疗补助缴费</t>
  </si>
  <si>
    <t>530000210000000024665</t>
  </si>
  <si>
    <t>30113</t>
  </si>
  <si>
    <t>530000210000000024666</t>
  </si>
  <si>
    <t>对个人和家庭的补助</t>
  </si>
  <si>
    <t>30305</t>
  </si>
  <si>
    <t>生活补助</t>
  </si>
  <si>
    <t>530000210000000024668</t>
  </si>
  <si>
    <t>公车购置及运维费</t>
  </si>
  <si>
    <t>30231</t>
  </si>
  <si>
    <t>公务用车运行维护费</t>
  </si>
  <si>
    <t>530000210000000024670</t>
  </si>
  <si>
    <t>30217</t>
  </si>
  <si>
    <t>530000210000000024672</t>
  </si>
  <si>
    <t>工会经费</t>
  </si>
  <si>
    <t>30228</t>
  </si>
  <si>
    <t>530000210000000024673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</si>
  <si>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</si>
  <si>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</si>
  <si>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</si>
  <si>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</si>
  <si>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</si>
  <si>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</si>
  <si>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</si>
  <si>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</si>
  <si>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</si>
  <si>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</si>
  <si>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</si>
  <si>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</si>
  <si>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</si>
  <si>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</si>
  <si>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</si>
  <si>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</si>
  <si>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</si>
  <si>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</si>
  <si>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</si>
  <si>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</si>
  <si>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</si>
  <si>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</si>
  <si>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</si>
  <si>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30226</t>
  </si>
  <si>
    <t>劳务费</t>
  </si>
  <si>
    <t>30227</t>
  </si>
  <si>
    <t>委托业务费</t>
  </si>
  <si>
    <t>30240</t>
  </si>
  <si>
    <t>税金及附加费用</t>
  </si>
  <si>
    <t>30299</t>
  </si>
  <si>
    <t>其他商品和服务支出</t>
  </si>
  <si>
    <t>530000210000000024675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</si>
  <si>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</si>
  <si>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</si>
  <si>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</si>
  <si>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</si>
  <si>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</si>
  <si>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</si>
  <si>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</si>
  <si>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</si>
  <si>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</si>
  <si>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</si>
  <si>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</si>
  <si>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</si>
  <si>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</si>
  <si>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</si>
  <si>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</si>
  <si>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2025年第三批科技创新基地建设专项资金</t>
  </si>
  <si>
    <t>事业发展类</t>
  </si>
  <si>
    <t>530000251100004526135</t>
  </si>
  <si>
    <t>39999</t>
  </si>
  <si>
    <t>水利科研技术管理经费</t>
  </si>
  <si>
    <t>其他运转类</t>
  </si>
  <si>
    <t>530000251100003229070</t>
  </si>
  <si>
    <t>30239</t>
  </si>
  <si>
    <t>其他交通费用</t>
  </si>
  <si>
    <t>31002</t>
  </si>
  <si>
    <t>办公设备购置</t>
  </si>
  <si>
    <t>31022</t>
  </si>
  <si>
    <t>无形资产购置</t>
  </si>
  <si>
    <t>水资源和水土保持管理经费</t>
  </si>
  <si>
    <t>专项业务类</t>
  </si>
  <si>
    <t>530000200000000012783</t>
  </si>
  <si>
    <t>30218</t>
  </si>
  <si>
    <t>专用材料费</t>
  </si>
  <si>
    <t>31003</t>
  </si>
  <si>
    <t>专用设备购置</t>
  </si>
  <si>
    <t>政务信息化运维服务项目经费</t>
  </si>
  <si>
    <t>530000261100005158420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</si>
  <si>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</si>
  <si>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</si>
  <si>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</si>
  <si>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</si>
  <si>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</si>
  <si>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</si>
  <si>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</si>
  <si>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</si>
  <si>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</si>
  <si>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</si>
  <si>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</si>
  <si>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</si>
  <si>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2026年预算年度目标：全面推进云南水文化研究、水利遗产保护、水文化传承和弘扬等工作，提高用水效率，推进节水型社会建设，提高水资源保障能力。具体工作目标：
1.开展全省农业用水统计调查工作，完成当年农业用水总量核算成果报告1份，为云南省最严格水资源考核和全省水资源规划、分配和调度提供科学依据；
2.通过对云南省高原特色作物蓝莓产业用水现状进行调查，完成云南省高原立体气候条件下蓝莓产业用水现状调查分析报告1份，完成撰写蓝莓产业用水现状相关论文1篇；
3.完成“云南省农田灌溉水有效利用系数测算分析成果报告”1项、完成10次以上农田灌溉水有效利用系数测算样点灌区技术指导、满足最严格水资源管理制度等考核要求；
4.开展2026年度灌溉试验中心站灌溉定额和灌溉制度定量观测，观测作物不少于10种，开展灌溉试验数据的整编，为农业水价综合改革提供技术支持；
5.完成28个县级行政区的河湖“四乱”问题排查整治督导检查、河湖遥感图斑现场排查确认工作；
6.依托水日水周、科技活动周、科普宣传月举办系列科普活动，公众水利科普知识知晓率≥90%，提升公众水科学素养；
7.完成“云南省2026年度山洪灾害防治项目实施方案编制”、山洪灾害防治实施方案覆盖县域≥120县；
8.形成农村供水“3+1”标准化建设和管护模式，开展技术指导5次以上，完成5个及以上县（市、区）或5个及以上农村供水工程的现场检查并出具意见；
9.开展技术指导5次以上，完成2个及以上县（市、区）或灌区农业水价综合改革现场检查；
10.做好重点高原湖泊流域农业水价综合改革、已建高效节水灌溉项目“六项机制”植入和“百县万亩”高效节水灌溉建设等有关技术支撑工作，开展农业水价综合改革工作技术指导4次以上；
11.统筹推进云南水文化研究、水利遗产保护、水文化传承和弘扬等工作，制作完成发布水文化宣传片1部、发布第二批水利遗产名录；
12.完成年度闭环图斑数量的30%现场复核工作；
13.完成生产建设项目水保设施验收核查，提升水土保持自主验收工作规范性；
14.开展高原山地区典型坡面和小流域观测，从坡面、小流域、区域等尺度，突破面向不同侵蚀影响因素的多指标监测体系与方法，构建多层次的智能化水土流失监测体系技术方案；
15.通过对云南高原山地水资源时空分异等特征分析，建立适用于流域的水资源联合优化配置模型，完成撰写相关论文1篇。</t>
  </si>
  <si>
    <t>产出指标</t>
  </si>
  <si>
    <t>数量指标</t>
  </si>
  <si>
    <t>完成农业用水总量核算成果报告</t>
  </si>
  <si>
    <t>=</t>
  </si>
  <si>
    <t>1.00</t>
  </si>
  <si>
    <t>个</t>
  </si>
  <si>
    <t>定量指标</t>
  </si>
  <si>
    <t xml:space="preserve">反映最严格水资源管理考核技术支撑内容完成情况。
</t>
  </si>
  <si>
    <t>调查分析报告完成数</t>
  </si>
  <si>
    <t>份</t>
  </si>
  <si>
    <t xml:space="preserve">反映“云南省高原立体气候条件下蓝莓产业用水现状调查及分析”报告完成情况。
</t>
  </si>
  <si>
    <t>完成系数测算分析成果报告</t>
  </si>
  <si>
    <t xml:space="preserve">反映“云南省年度农田灌溉水有效利用系数测算分析成果报告”完成情况。
</t>
  </si>
  <si>
    <t>2026年预算年度目标：全面推进云南水文化研究、水利遗产保护、水文化传承和弘扬等工作,提高用水效率，推进节水型社会建设，提高水资源保障能力。具体工作目标：
1.开展全省农业用水统计调查工作，完成当年农业用水总量核算成果报告1份，为云南省最严格水资源考核和全省水资源规划、分配和调度提供科学依据；
2.通过对云南省高原特色作物蓝莓产业用水进行现状调查，完成云南省高原立体气候条件下蓝莓产业用水现状调查分析报告1份，完成撰写蓝莓产业用水现状相关论文1篇；
3.完成“云南省农田灌溉水有效利用系数测算分析成果报告”1项、完成10次以上农田灌溉水有效利用系数测算样点灌区技术指导、满足最严格水资源管理制度等考核要求；
4.开展2026年度灌溉试验中心站灌溉定额和灌溉制度定量观测，观测作物不少于10种，开展灌溉试验数据的整编，为农业水价综合改革提供技术支持；
5.完成28个县级行政区的河湖“四乱”问题排查整治督导检查、河湖遥感图斑现场排查确认工作；
6.依托水日水周、科技活动周、科普宣传月举办系列科普活动，完成公众水利科普知识知晓率≥90%，提升公众水科学素养；
7.完成“云南省2026年度山洪灾害防治项目实施方案编制”、山洪灾害防治实施方案覆盖县域≥120县；
8.形成农村供水“3+1”标准化建设和管护模式，开展技术指导5次以上，完成5个及以上县（市、区）或5个及以上农村供水工程的现场检查及出具意见；
9.开展技术指导5次以上，完成2个及以上县（市、区）或灌区农业水价综合改革现场检查；
10.做好重点高原湖泊流域农业水价综合改革、已建高效节水灌溉项目“六项机制”植入和“百县万亩”高效节水灌溉建设等有关技术支撑工作，开展农业水价综合改革工作技术指导4次以上；
11.统筹推进云南水文化研究、水利遗产保护、水文化传承和弘扬等工作，制作完成发布水文化宣传片1部、发布第二批水利遗产名录；
12.完成年度闭环图斑数量的30%现场复核工作；
13.完成生产建设项目水保设施验收核查，促进水土保持自主验收工作规范性；
14.开展高原山地区典型坡面和小流域观测，从坡面、小流域、区域等尺度，突破面向不同侵蚀影响因素的多指标监测体系与方法，构建多层次的智能化水土流失监测体系技术方案；
15.通过对云南高原山地水资源时空分异等特征分析，建立适用于流域的水资源联合优化配置模型,完成撰写相关论文1篇。</t>
  </si>
  <si>
    <t>农田灌区技术指导次数</t>
  </si>
  <si>
    <t>&gt;=</t>
  </si>
  <si>
    <t>10</t>
  </si>
  <si>
    <t>次</t>
  </si>
  <si>
    <t>反映农田灌溉水有效利用系数测算样点灌区技术指导次数完成情况。</t>
  </si>
  <si>
    <t>观测作物数量</t>
  </si>
  <si>
    <t>反映2026年10种作物观测完成情况。</t>
  </si>
  <si>
    <t>完成山洪灾害防治实施方案编制</t>
  </si>
  <si>
    <t>项</t>
  </si>
  <si>
    <t>反映是否按水利部要求完成“云南省2026年度山洪灾害防治项目实施方案”报告的编制。</t>
  </si>
  <si>
    <t>完成山洪灾害防治项目监理服务</t>
  </si>
  <si>
    <t>反映完成项目监理服务情况。</t>
  </si>
  <si>
    <t>完成山洪灾害防治项目审计服务</t>
  </si>
  <si>
    <t>反映完成2026年度山洪灾害防治项目审计服务情况。</t>
  </si>
  <si>
    <t>供水工程现场检查个数</t>
  </si>
  <si>
    <t xml:space="preserve">反映4个及以上县（市、区）或4个及以上农村供水工程的现场检查完成情况，并编写检查意见完成情况。
</t>
  </si>
  <si>
    <t>农村供水“3+1”工作技术指导</t>
  </si>
  <si>
    <t>反映农村供水“3+1”标准建设和管护工作技术指导完成情况。</t>
  </si>
  <si>
    <t>农业水价综合改革工作技术指导数</t>
  </si>
  <si>
    <t>反映农业水价综合改革工作技术指导完成情况。</t>
  </si>
  <si>
    <t>发布名录期数</t>
  </si>
  <si>
    <t>期</t>
  </si>
  <si>
    <t>反映实际完成遗产名录发布期数。</t>
  </si>
  <si>
    <t>闭环图斑复核完成率</t>
  </si>
  <si>
    <t>30</t>
  </si>
  <si>
    <t>%</t>
  </si>
  <si>
    <t>反映闭环图斑复核数量完成情况。</t>
  </si>
  <si>
    <t>举办科普活动次数</t>
  </si>
  <si>
    <t>反映科普活动举办完成情况。</t>
  </si>
  <si>
    <t>完成重点站灌溉试验技术指导次数</t>
  </si>
  <si>
    <t>反映完成重点站灌溉试验技术指导次数情况。</t>
  </si>
  <si>
    <t>水保设施验收核查完成率</t>
  </si>
  <si>
    <t xml:space="preserve">反映实际完成核查项目数量
</t>
  </si>
  <si>
    <t>质量指标</t>
  </si>
  <si>
    <t>供水工程现场检查报告达标率</t>
  </si>
  <si>
    <t>100</t>
  </si>
  <si>
    <t>反映供水工程的现场检查出具报告完成达标情况。根据实际需求，做好技术指导工作；按省水利厅工作安排和要求，完成检查任务，按要求提交检查报告。</t>
  </si>
  <si>
    <t>时效指标</t>
  </si>
  <si>
    <t>项目完成及时率</t>
  </si>
  <si>
    <t>90</t>
  </si>
  <si>
    <t>反映项目完成及时情况。</t>
  </si>
  <si>
    <t>效益指标</t>
  </si>
  <si>
    <t>社会效益</t>
  </si>
  <si>
    <t>满足最严格水资源管理考核</t>
  </si>
  <si>
    <t>成果资料通过水利部复核，为国家对云南省最严格水资源管理制度等考核提供有效支撑。</t>
  </si>
  <si>
    <t>公众水利科普知识知晓率</t>
  </si>
  <si>
    <t>反映公众水利科普知识知晓情况。</t>
  </si>
  <si>
    <t>山洪灾害防治方案覆盖县域</t>
  </si>
  <si>
    <t>120</t>
  </si>
  <si>
    <t>县</t>
  </si>
  <si>
    <t>反映“云南省2026年度山洪灾害防治项目实施方案”覆盖的县数。</t>
  </si>
  <si>
    <t>提高小流域四预能力</t>
  </si>
  <si>
    <t>有效提高</t>
  </si>
  <si>
    <t>定性指标</t>
  </si>
  <si>
    <t>反映项目建设完成质量情况，小流域四预能力提高情况。</t>
  </si>
  <si>
    <t>满意度指标</t>
  </si>
  <si>
    <t>服务对象满意度</t>
  </si>
  <si>
    <t>群众满意度</t>
  </si>
  <si>
    <t>反映受益群众满意程度。
满意度=有效满意度问卷数/发放有效问卷数*100%。</t>
  </si>
  <si>
    <t>做好本部门人员、公用经费保障，按规定落实干部职工各项待遇，支持部门正常履职。2026年主要工作目标：1.保障单位日常开支经费；2.保障单位办公场所正常运转。</t>
  </si>
  <si>
    <t>公用经费保障人数</t>
  </si>
  <si>
    <t>88</t>
  </si>
  <si>
    <t>人</t>
  </si>
  <si>
    <t>反映非税收入返还弥补单位经费不足的完成情况。</t>
  </si>
  <si>
    <t>水利科研技术服务支撑水平</t>
  </si>
  <si>
    <t>持续提升</t>
  </si>
  <si>
    <t>反映单位正常运转的情况下，水利科研技术服务支撑水平的提升状况。</t>
  </si>
  <si>
    <t>单位人员满意度</t>
  </si>
  <si>
    <t>反映部门（单位）人员对公用经费保障的满意程度。</t>
  </si>
  <si>
    <t>成本指标</t>
  </si>
  <si>
    <t>经济成本指标</t>
  </si>
  <si>
    <t>采购成本节约率</t>
  </si>
  <si>
    <t>&lt;=</t>
  </si>
  <si>
    <t>反映设备及配套软件采购成本情况。</t>
  </si>
  <si>
    <t>完成单位信息化运维服务，系统正常运行≥360天，受益人员满意度90%以上。</t>
  </si>
  <si>
    <t>系统运维完成率</t>
  </si>
  <si>
    <t>反映系统运维完成情况。</t>
  </si>
  <si>
    <t>完成单位信息化运维服务，系统正常运行≥360天，受益人员满意度90%以上</t>
  </si>
  <si>
    <t>可持续影响</t>
  </si>
  <si>
    <t>系统正常运行时长</t>
  </si>
  <si>
    <t>360</t>
  </si>
  <si>
    <t>天</t>
  </si>
  <si>
    <t>反映系统正常运行的可持续性影响。</t>
  </si>
  <si>
    <t>受益人员满意度</t>
  </si>
  <si>
    <t>反映怎么项目实施后专线使用人员的满意情况。</t>
  </si>
  <si>
    <t>预算06表</t>
  </si>
  <si>
    <t>2026年政府性基金预算支出预算表</t>
  </si>
  <si>
    <t>政府性基金预算支出</t>
  </si>
  <si>
    <t>备注：云南省水利水电科学研究院不涉及政府性基金预算支出，本表为空。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</si>
  <si>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</si>
  <si>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</si>
  <si>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</si>
  <si>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</si>
  <si>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</si>
  <si>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</si>
  <si>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</si>
  <si>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</si>
  <si>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</si>
  <si>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</si>
  <si>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</si>
  <si>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</si>
  <si>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C23090100 印刷服务</t>
  </si>
  <si>
    <t>车辆燃油费</t>
  </si>
  <si>
    <t>C23120302 车辆加油、添加燃料服务</t>
  </si>
  <si>
    <t>车辆维修保养</t>
  </si>
  <si>
    <t>C23120301 车辆维修和保养服务</t>
  </si>
  <si>
    <t>车辆保险</t>
  </si>
  <si>
    <t>C1804010201 机动车保险服务</t>
  </si>
  <si>
    <t>A05040101 复印纸</t>
  </si>
  <si>
    <t>批</t>
  </si>
  <si>
    <t>其他计算机配套软件3年授权（办公软件）</t>
  </si>
  <si>
    <t>A08060301 基础软件</t>
  </si>
  <si>
    <t>其他计算机配套软件3年授权（版式软件）</t>
  </si>
  <si>
    <t>套</t>
  </si>
  <si>
    <t>台式机配套软件3年授权（版式软件）</t>
  </si>
  <si>
    <t>台式机配套软件3年授权（办公软件）</t>
  </si>
  <si>
    <t>上网行为管理防火墙（千兆）</t>
  </si>
  <si>
    <t>A02010309 计算机终端安全设备</t>
  </si>
  <si>
    <t>其他计算机</t>
  </si>
  <si>
    <t>A02010199 其他计算机</t>
  </si>
  <si>
    <t>台</t>
  </si>
  <si>
    <t>台式计算机</t>
  </si>
  <si>
    <t>A02010105 台式计算机</t>
  </si>
  <si>
    <t>C21040001 物业管理服务</t>
  </si>
  <si>
    <t>政务信息化运维服务</t>
  </si>
  <si>
    <t>C17010200 网络接入服务</t>
  </si>
  <si>
    <t>年</t>
  </si>
  <si>
    <t>预算08表</t>
  </si>
  <si>
    <t>2026年部门政府购买服务预算表</t>
  </si>
  <si>
    <t>政府购买服务项目</t>
  </si>
  <si>
    <t>政府购买服务目录</t>
  </si>
  <si>
    <t>备注：云南省水利水电科学研究院不涉及政府购买服务预算，本表为空。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</si>
  <si>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</si>
  <si>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</si>
  <si>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</si>
  <si>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</si>
  <si>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</si>
  <si>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</si>
  <si>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</si>
  <si>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</si>
  <si>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</si>
  <si>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</si>
  <si>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</si>
  <si>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</si>
  <si>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</si>
  <si>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</si>
  <si>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</si>
  <si>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</si>
  <si>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</si>
  <si>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</si>
  <si>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</si>
  <si>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</si>
  <si>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</si>
  <si>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</si>
  <si>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</si>
  <si>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</si>
  <si>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</si>
  <si>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备注：云南省水利水电科学研究院不涉及对下转移支付预算，本表为空。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</si>
  <si>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</si>
  <si>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</si>
  <si>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</si>
  <si>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</si>
  <si>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</si>
  <si>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</si>
  <si>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</si>
  <si>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</si>
  <si>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</si>
  <si>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</si>
  <si>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</si>
  <si>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</si>
  <si>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</si>
  <si>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</si>
  <si>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A02010107 图形工作站</t>
  </si>
  <si>
    <t>GPU高性能计算工作站</t>
  </si>
  <si>
    <t>A02021005 3D打印机</t>
  </si>
  <si>
    <t>3D打印机</t>
  </si>
  <si>
    <t>A02021199 其他输入输出设备</t>
  </si>
  <si>
    <t>手持激光3D扫描仪</t>
  </si>
  <si>
    <t>A02100415 环境监测仪器及综合分析装置</t>
  </si>
  <si>
    <t>土壤墒情监测仪（旱作物）</t>
  </si>
  <si>
    <t>A02101700 气象仪器</t>
  </si>
  <si>
    <t>小型气象站</t>
  </si>
  <si>
    <t>A02101800 水文仪器设备</t>
  </si>
  <si>
    <t>液位计（水稻）</t>
  </si>
  <si>
    <t>无形资产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</si>
  <si>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</si>
  <si>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</si>
  <si>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</si>
  <si>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</si>
  <si>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2026年水利发展资金（山洪灾害防治）资金</t>
  </si>
  <si>
    <t>31007</t>
  </si>
  <si>
    <t>信息网络及软件购置更新</t>
  </si>
  <si>
    <t>2026年水利发展资金（山洪灾害防治设施维修养护）资金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</si>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</sst>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84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49" fontId="5" fillId="0" borderId="7" xfId="50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176" fontId="5" fillId="0" borderId="7" xfId="51" applyFont="1" applyFill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 applyFill="1">
      <alignment horizontal="left" vertical="center" wrapText="1"/>
    </xf>
    <xf numFmtId="49" fontId="5" fillId="0" borderId="7" xfId="0" applyNumberFormat="1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49" fontId="5" fillId="0" borderId="7" xfId="50" applyFont="1" applyFill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A7" sqref="A7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97" t="s">
        <v>0</v>
      </c>
    </row>
    <row r="2" ht="36" customHeight="1" spans="1:4">
      <c r="A2" s="48" t="s">
        <v>1</v>
      </c>
      <c r="B2" s="176"/>
      <c r="C2" s="176"/>
      <c r="D2" s="176"/>
    </row>
    <row r="3" ht="21" customHeight="1" spans="1:4">
      <c r="A3" s="96" t="str">
        <f>"单位名称："&amp;"云南省水利水电科学研究院"</f>
        <v>单位名称：云南省水利水电科学研究院</v>
      </c>
      <c r="B3" s="141"/>
      <c r="C3" s="141"/>
      <c r="D3" s="95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52" t="s">
        <v>8</v>
      </c>
      <c r="B7" s="128">
        <v>21123573.88</v>
      </c>
      <c r="C7" s="23" t="str">
        <f>"一"&amp;"、"&amp;"科学技术支出"</f>
        <v>一、科学技术支出</v>
      </c>
      <c r="D7" s="128">
        <v>19776661.92</v>
      </c>
    </row>
    <row r="8" ht="25.4" customHeight="1" spans="1:4">
      <c r="A8" s="152" t="s">
        <v>9</v>
      </c>
      <c r="B8" s="128"/>
      <c r="C8" s="23" t="str">
        <f>"二"&amp;"、"&amp;"社会保障和就业支出"</f>
        <v>二、社会保障和就业支出</v>
      </c>
      <c r="D8" s="128">
        <v>1791391.21</v>
      </c>
    </row>
    <row r="9" ht="25.4" customHeight="1" spans="1:4">
      <c r="A9" s="152" t="s">
        <v>10</v>
      </c>
      <c r="B9" s="128"/>
      <c r="C9" s="23" t="str">
        <f>"三"&amp;"、"&amp;"卫生健康支出"</f>
        <v>三、卫生健康支出</v>
      </c>
      <c r="D9" s="128">
        <v>1901632.32</v>
      </c>
    </row>
    <row r="10" ht="25.4" customHeight="1" spans="1:4">
      <c r="A10" s="152" t="s">
        <v>11</v>
      </c>
      <c r="B10" s="91"/>
      <c r="C10" s="23" t="str">
        <f>"四"&amp;"、"&amp;"农林水支出"</f>
        <v>四、农林水支出</v>
      </c>
      <c r="D10" s="128">
        <v>3221247</v>
      </c>
    </row>
    <row r="11" ht="25.4" customHeight="1" spans="1:4">
      <c r="A11" s="152" t="s">
        <v>12</v>
      </c>
      <c r="B11" s="128">
        <v>6300000</v>
      </c>
      <c r="C11" s="23" t="str">
        <f>"五"&amp;"、"&amp;"住房保障支出"</f>
        <v>五、住房保障支出</v>
      </c>
      <c r="D11" s="128">
        <v>1194928.43</v>
      </c>
    </row>
    <row r="12" ht="25.4" customHeight="1" spans="1:4">
      <c r="A12" s="152" t="s">
        <v>13</v>
      </c>
      <c r="B12" s="91"/>
      <c r="C12" s="23"/>
      <c r="D12" s="128"/>
    </row>
    <row r="13" ht="25.4" customHeight="1" spans="1:4">
      <c r="A13" s="152" t="s">
        <v>14</v>
      </c>
      <c r="B13" s="91"/>
      <c r="C13" s="23"/>
      <c r="D13" s="128"/>
    </row>
    <row r="14" ht="25.4" customHeight="1" spans="1:4">
      <c r="A14" s="152" t="s">
        <v>15</v>
      </c>
      <c r="B14" s="91"/>
      <c r="C14" s="23"/>
      <c r="D14" s="128"/>
    </row>
    <row r="15" ht="25.4" customHeight="1" spans="1:4">
      <c r="A15" s="177" t="s">
        <v>16</v>
      </c>
      <c r="B15" s="91"/>
      <c r="C15" s="23"/>
      <c r="D15" s="128"/>
    </row>
    <row r="16" ht="25.4" customHeight="1" spans="1:4">
      <c r="A16" s="177" t="s">
        <v>17</v>
      </c>
      <c r="B16" s="128">
        <v>6300000</v>
      </c>
      <c r="C16" s="23"/>
      <c r="D16" s="128"/>
    </row>
    <row r="17" ht="25.4" customHeight="1" spans="1:4">
      <c r="A17" s="178" t="s">
        <v>18</v>
      </c>
      <c r="B17" s="148">
        <v>27423573.88</v>
      </c>
      <c r="C17" s="150" t="s">
        <v>19</v>
      </c>
      <c r="D17" s="148">
        <v>27885860.88</v>
      </c>
    </row>
    <row r="18" ht="25.4" customHeight="1" spans="1:4">
      <c r="A18" s="179" t="s">
        <v>20</v>
      </c>
      <c r="B18" s="148">
        <v>6805561.1</v>
      </c>
      <c r="C18" s="180" t="s">
        <v>21</v>
      </c>
      <c r="D18" s="181">
        <v>6343274.1</v>
      </c>
    </row>
    <row r="19" ht="25.4" customHeight="1" spans="1:4">
      <c r="A19" s="182" t="s">
        <v>22</v>
      </c>
      <c r="B19" s="128">
        <v>39580</v>
      </c>
      <c r="C19" s="149" t="s">
        <v>22</v>
      </c>
      <c r="D19" s="91"/>
    </row>
    <row r="20" ht="25.4" customHeight="1" spans="1:4">
      <c r="A20" s="182" t="s">
        <v>23</v>
      </c>
      <c r="B20" s="128">
        <v>6765981.1</v>
      </c>
      <c r="C20" s="149" t="s">
        <v>23</v>
      </c>
      <c r="D20" s="91">
        <v>6343274.1</v>
      </c>
    </row>
    <row r="21" ht="25.4" customHeight="1" spans="1:4">
      <c r="A21" s="183" t="s">
        <v>24</v>
      </c>
      <c r="B21" s="148">
        <v>34229134.98</v>
      </c>
      <c r="C21" s="150" t="s">
        <v>25</v>
      </c>
      <c r="D21" s="144">
        <v>34229134.98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751388888888889" right="0.751388888888889" top="1" bottom="1" header="0.5" footer="0.5"/>
  <pageSetup paperSize="8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topLeftCell="B1" workbookViewId="0">
      <selection activeCell="F3" sqref="F3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58" t="s">
        <v>365</v>
      </c>
    </row>
    <row r="2" ht="28.5" customHeight="1" spans="1:6">
      <c r="A2" s="28" t="s">
        <v>366</v>
      </c>
      <c r="B2" s="28"/>
      <c r="C2" s="28"/>
      <c r="D2" s="28"/>
      <c r="E2" s="28"/>
      <c r="F2" s="28"/>
    </row>
    <row r="3" ht="15" customHeight="1" spans="1:6">
      <c r="A3" s="104" t="str">
        <f>"单位名称："&amp;"云南省水利水电科学研究院"</f>
        <v>单位名称：云南省水利水电科学研究院</v>
      </c>
      <c r="B3" s="105"/>
      <c r="C3" s="105"/>
      <c r="D3" s="61"/>
      <c r="E3" s="61"/>
      <c r="F3" s="106" t="s">
        <v>2</v>
      </c>
    </row>
    <row r="4" ht="18.75" customHeight="1" spans="1:6">
      <c r="A4" s="9" t="s">
        <v>141</v>
      </c>
      <c r="B4" s="9" t="s">
        <v>48</v>
      </c>
      <c r="C4" s="9" t="s">
        <v>49</v>
      </c>
      <c r="D4" s="15" t="s">
        <v>367</v>
      </c>
      <c r="E4" s="65"/>
      <c r="F4" s="65"/>
    </row>
    <row r="5" ht="30" customHeight="1" spans="1:6">
      <c r="A5" s="18"/>
      <c r="B5" s="18"/>
      <c r="C5" s="18"/>
      <c r="D5" s="15" t="s">
        <v>30</v>
      </c>
      <c r="E5" s="65" t="s">
        <v>57</v>
      </c>
      <c r="F5" s="65" t="s">
        <v>58</v>
      </c>
    </row>
    <row r="6" ht="16.5" customHeight="1" spans="1:6">
      <c r="A6" s="65">
        <v>1</v>
      </c>
      <c r="B6" s="65">
        <v>2</v>
      </c>
      <c r="C6" s="65">
        <v>3</v>
      </c>
      <c r="D6" s="65">
        <v>4</v>
      </c>
      <c r="E6" s="65">
        <v>5</v>
      </c>
      <c r="F6" s="65">
        <v>6</v>
      </c>
    </row>
    <row r="7" ht="20.25" customHeight="1" spans="1:6">
      <c r="A7" s="31"/>
      <c r="B7" s="31"/>
      <c r="C7" s="31"/>
      <c r="D7" s="22"/>
      <c r="E7" s="22"/>
      <c r="F7" s="22"/>
    </row>
    <row r="8" ht="17.25" customHeight="1" spans="1:6">
      <c r="A8" s="107" t="s">
        <v>108</v>
      </c>
      <c r="B8" s="108"/>
      <c r="C8" s="108" t="s">
        <v>108</v>
      </c>
      <c r="D8" s="22"/>
      <c r="E8" s="22"/>
      <c r="F8" s="22"/>
    </row>
    <row r="9" customHeight="1" spans="1:6">
      <c r="A9" t="s">
        <v>368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6"/>
  <sheetViews>
    <sheetView showZeros="0" topLeftCell="A11" workbookViewId="0">
      <selection activeCell="B20" sqref="$A7:$XFD26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:17">
      <c r="O1" s="47"/>
      <c r="P1" s="47"/>
      <c r="Q1" s="95" t="s">
        <v>369</v>
      </c>
    </row>
    <row r="2" ht="27.75" customHeight="1" spans="1:17">
      <c r="A2" s="59" t="s">
        <v>370</v>
      </c>
      <c r="B2" s="28"/>
      <c r="C2" s="28"/>
      <c r="D2" s="28"/>
      <c r="E2" s="28"/>
      <c r="F2" s="28"/>
      <c r="G2" s="28"/>
      <c r="H2" s="28"/>
      <c r="I2" s="28"/>
      <c r="J2" s="28"/>
      <c r="K2" s="49"/>
      <c r="L2" s="28"/>
      <c r="M2" s="28"/>
      <c r="N2" s="28"/>
      <c r="O2" s="49"/>
      <c r="P2" s="49"/>
      <c r="Q2" s="28"/>
    </row>
    <row r="3" ht="18.75" customHeight="1" spans="1:17">
      <c r="A3" s="96" t="str">
        <f>"单位名称："&amp;"云南省水利水电科学研究院"</f>
        <v>单位名称：云南省水利水电科学研究院</v>
      </c>
      <c r="B3" s="6"/>
      <c r="C3" s="6"/>
      <c r="D3" s="6"/>
      <c r="E3" s="6"/>
      <c r="F3" s="6"/>
      <c r="G3" s="6"/>
      <c r="H3" s="6"/>
      <c r="I3" s="6"/>
      <c r="J3" s="6"/>
      <c r="O3" s="64"/>
      <c r="P3" s="64"/>
      <c r="Q3" s="97" t="s">
        <v>2</v>
      </c>
    </row>
    <row r="4" ht="15.75" customHeight="1" spans="1:17">
      <c r="A4" s="9" t="s">
        <v>371</v>
      </c>
      <c r="B4" s="75" t="s">
        <v>372</v>
      </c>
      <c r="C4" s="75" t="s">
        <v>373</v>
      </c>
      <c r="D4" s="75" t="s">
        <v>374</v>
      </c>
      <c r="E4" s="75" t="s">
        <v>375</v>
      </c>
      <c r="F4" s="75" t="s">
        <v>376</v>
      </c>
      <c r="G4" s="76" t="s">
        <v>148</v>
      </c>
      <c r="H4" s="76"/>
      <c r="I4" s="76"/>
      <c r="J4" s="76"/>
      <c r="K4" s="77"/>
      <c r="L4" s="76"/>
      <c r="M4" s="76"/>
      <c r="N4" s="76"/>
      <c r="O4" s="78"/>
      <c r="P4" s="77"/>
      <c r="Q4" s="79"/>
    </row>
    <row r="5" ht="17.25" customHeight="1" spans="1:17">
      <c r="A5" s="14"/>
      <c r="B5" s="80"/>
      <c r="C5" s="80"/>
      <c r="D5" s="80"/>
      <c r="E5" s="80"/>
      <c r="F5" s="80"/>
      <c r="G5" s="80" t="s">
        <v>30</v>
      </c>
      <c r="H5" s="80" t="s">
        <v>33</v>
      </c>
      <c r="I5" s="80" t="s">
        <v>377</v>
      </c>
      <c r="J5" s="80" t="s">
        <v>378</v>
      </c>
      <c r="K5" s="81" t="s">
        <v>379</v>
      </c>
      <c r="L5" s="82" t="s">
        <v>380</v>
      </c>
      <c r="M5" s="82"/>
      <c r="N5" s="82"/>
      <c r="O5" s="83"/>
      <c r="P5" s="84"/>
      <c r="Q5" s="85"/>
    </row>
    <row r="6" ht="54" customHeight="1" spans="1:17">
      <c r="A6" s="17"/>
      <c r="B6" s="85"/>
      <c r="C6" s="85"/>
      <c r="D6" s="85"/>
      <c r="E6" s="85"/>
      <c r="F6" s="85"/>
      <c r="G6" s="85"/>
      <c r="H6" s="85" t="s">
        <v>32</v>
      </c>
      <c r="I6" s="85"/>
      <c r="J6" s="85"/>
      <c r="K6" s="86"/>
      <c r="L6" s="85" t="s">
        <v>32</v>
      </c>
      <c r="M6" s="85" t="s">
        <v>43</v>
      </c>
      <c r="N6" s="85" t="s">
        <v>155</v>
      </c>
      <c r="O6" s="87" t="s">
        <v>39</v>
      </c>
      <c r="P6" s="86" t="s">
        <v>40</v>
      </c>
      <c r="Q6" s="85" t="s">
        <v>41</v>
      </c>
    </row>
    <row r="7" ht="33" customHeight="1" spans="1:17">
      <c r="A7" s="18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33" customHeight="1" spans="1:17">
      <c r="A8" s="88" t="s">
        <v>45</v>
      </c>
      <c r="B8" s="89"/>
      <c r="C8" s="89"/>
      <c r="D8" s="89"/>
      <c r="E8" s="100"/>
      <c r="F8" s="22">
        <v>478240</v>
      </c>
      <c r="G8" s="22">
        <v>679310</v>
      </c>
      <c r="H8" s="22">
        <v>679310</v>
      </c>
      <c r="I8" s="22"/>
      <c r="J8" s="22"/>
      <c r="K8" s="22"/>
      <c r="L8" s="22"/>
      <c r="M8" s="22"/>
      <c r="N8" s="22"/>
      <c r="O8" s="22"/>
      <c r="P8" s="22"/>
      <c r="Q8" s="22"/>
    </row>
    <row r="9" ht="33" customHeight="1" spans="1:17">
      <c r="A9" s="101" t="s">
        <v>244</v>
      </c>
      <c r="B9" s="89" t="s">
        <v>188</v>
      </c>
      <c r="C9" s="89" t="s">
        <v>381</v>
      </c>
      <c r="D9" s="102" t="s">
        <v>288</v>
      </c>
      <c r="E9" s="103">
        <v>1</v>
      </c>
      <c r="F9" s="22">
        <v>23440</v>
      </c>
      <c r="G9" s="22">
        <v>23440</v>
      </c>
      <c r="H9" s="22">
        <v>23440</v>
      </c>
      <c r="I9" s="22"/>
      <c r="J9" s="22"/>
      <c r="K9" s="22"/>
      <c r="L9" s="22"/>
      <c r="M9" s="22"/>
      <c r="N9" s="22"/>
      <c r="O9" s="22"/>
      <c r="P9" s="22"/>
      <c r="Q9" s="22"/>
    </row>
    <row r="10" ht="33" customHeight="1" spans="1:17">
      <c r="A10" s="101" t="s">
        <v>244</v>
      </c>
      <c r="B10" s="89" t="s">
        <v>188</v>
      </c>
      <c r="C10" s="89" t="s">
        <v>381</v>
      </c>
      <c r="D10" s="102" t="s">
        <v>288</v>
      </c>
      <c r="E10" s="103">
        <v>1</v>
      </c>
      <c r="F10" s="22">
        <v>3040</v>
      </c>
      <c r="G10" s="22">
        <v>3040</v>
      </c>
      <c r="H10" s="22">
        <v>3040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33" customHeight="1" spans="1:17">
      <c r="A11" s="101" t="s">
        <v>244</v>
      </c>
      <c r="B11" s="89" t="s">
        <v>188</v>
      </c>
      <c r="C11" s="89" t="s">
        <v>381</v>
      </c>
      <c r="D11" s="102" t="s">
        <v>288</v>
      </c>
      <c r="E11" s="103">
        <v>1</v>
      </c>
      <c r="F11" s="22">
        <v>17360</v>
      </c>
      <c r="G11" s="22">
        <v>17360</v>
      </c>
      <c r="H11" s="22">
        <v>17360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33" customHeight="1" spans="1:17">
      <c r="A12" s="101" t="s">
        <v>175</v>
      </c>
      <c r="B12" s="89" t="s">
        <v>382</v>
      </c>
      <c r="C12" s="89" t="s">
        <v>383</v>
      </c>
      <c r="D12" s="102" t="s">
        <v>288</v>
      </c>
      <c r="E12" s="103">
        <v>1</v>
      </c>
      <c r="F12" s="22">
        <v>68900</v>
      </c>
      <c r="G12" s="22">
        <v>68900</v>
      </c>
      <c r="H12" s="22">
        <v>68900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33" customHeight="1" spans="1:17">
      <c r="A13" s="101" t="s">
        <v>175</v>
      </c>
      <c r="B13" s="89" t="s">
        <v>384</v>
      </c>
      <c r="C13" s="89" t="s">
        <v>385</v>
      </c>
      <c r="D13" s="102" t="s">
        <v>288</v>
      </c>
      <c r="E13" s="103">
        <v>1</v>
      </c>
      <c r="F13" s="22">
        <v>30000</v>
      </c>
      <c r="G13" s="22">
        <v>30000</v>
      </c>
      <c r="H13" s="22">
        <v>30000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33" customHeight="1" spans="1:17">
      <c r="A14" s="101" t="s">
        <v>175</v>
      </c>
      <c r="B14" s="89" t="s">
        <v>386</v>
      </c>
      <c r="C14" s="89" t="s">
        <v>387</v>
      </c>
      <c r="D14" s="102" t="s">
        <v>288</v>
      </c>
      <c r="E14" s="103">
        <v>1</v>
      </c>
      <c r="F14" s="22">
        <v>4500</v>
      </c>
      <c r="G14" s="22">
        <v>4500</v>
      </c>
      <c r="H14" s="22">
        <v>4500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33" customHeight="1" spans="1:17">
      <c r="A15" s="101" t="s">
        <v>184</v>
      </c>
      <c r="B15" s="89" t="s">
        <v>188</v>
      </c>
      <c r="C15" s="89" t="s">
        <v>388</v>
      </c>
      <c r="D15" s="102" t="s">
        <v>389</v>
      </c>
      <c r="E15" s="103">
        <v>1</v>
      </c>
      <c r="F15" s="22">
        <v>8000</v>
      </c>
      <c r="G15" s="22">
        <v>8000</v>
      </c>
      <c r="H15" s="22">
        <v>8000</v>
      </c>
      <c r="I15" s="22"/>
      <c r="J15" s="22"/>
      <c r="K15" s="22"/>
      <c r="L15" s="22"/>
      <c r="M15" s="22"/>
      <c r="N15" s="22"/>
      <c r="O15" s="22"/>
      <c r="P15" s="22"/>
      <c r="Q15" s="22"/>
    </row>
    <row r="16" ht="33" customHeight="1" spans="1:17">
      <c r="A16" s="101" t="s">
        <v>235</v>
      </c>
      <c r="B16" s="89" t="s">
        <v>390</v>
      </c>
      <c r="C16" s="89" t="s">
        <v>391</v>
      </c>
      <c r="D16" s="102" t="s">
        <v>288</v>
      </c>
      <c r="E16" s="103">
        <v>1</v>
      </c>
      <c r="F16" s="22"/>
      <c r="G16" s="22">
        <v>980</v>
      </c>
      <c r="H16" s="22">
        <v>980</v>
      </c>
      <c r="I16" s="22"/>
      <c r="J16" s="22"/>
      <c r="K16" s="22"/>
      <c r="L16" s="22"/>
      <c r="M16" s="22"/>
      <c r="N16" s="22"/>
      <c r="O16" s="22"/>
      <c r="P16" s="22"/>
      <c r="Q16" s="22"/>
    </row>
    <row r="17" ht="33" customHeight="1" spans="1:17">
      <c r="A17" s="101" t="s">
        <v>235</v>
      </c>
      <c r="B17" s="89" t="s">
        <v>392</v>
      </c>
      <c r="C17" s="89" t="s">
        <v>391</v>
      </c>
      <c r="D17" s="102" t="s">
        <v>393</v>
      </c>
      <c r="E17" s="103">
        <v>1</v>
      </c>
      <c r="F17" s="22"/>
      <c r="G17" s="22">
        <v>770</v>
      </c>
      <c r="H17" s="22">
        <v>770</v>
      </c>
      <c r="I17" s="22"/>
      <c r="J17" s="22"/>
      <c r="K17" s="22"/>
      <c r="L17" s="22"/>
      <c r="M17" s="22"/>
      <c r="N17" s="22"/>
      <c r="O17" s="22"/>
      <c r="P17" s="22"/>
      <c r="Q17" s="22"/>
    </row>
    <row r="18" ht="33" customHeight="1" spans="1:17">
      <c r="A18" s="101" t="s">
        <v>235</v>
      </c>
      <c r="B18" s="89" t="s">
        <v>394</v>
      </c>
      <c r="C18" s="89" t="s">
        <v>391</v>
      </c>
      <c r="D18" s="102" t="s">
        <v>393</v>
      </c>
      <c r="E18" s="103">
        <v>6</v>
      </c>
      <c r="F18" s="22"/>
      <c r="G18" s="22">
        <v>14520</v>
      </c>
      <c r="H18" s="22">
        <v>14520</v>
      </c>
      <c r="I18" s="22"/>
      <c r="J18" s="22"/>
      <c r="K18" s="22"/>
      <c r="L18" s="22"/>
      <c r="M18" s="22"/>
      <c r="N18" s="22"/>
      <c r="O18" s="22"/>
      <c r="P18" s="22"/>
      <c r="Q18" s="22"/>
    </row>
    <row r="19" ht="33" customHeight="1" spans="1:17">
      <c r="A19" s="101" t="s">
        <v>235</v>
      </c>
      <c r="B19" s="89" t="s">
        <v>395</v>
      </c>
      <c r="C19" s="89" t="s">
        <v>391</v>
      </c>
      <c r="D19" s="102" t="s">
        <v>393</v>
      </c>
      <c r="E19" s="103">
        <v>6</v>
      </c>
      <c r="F19" s="22"/>
      <c r="G19" s="22">
        <v>9900</v>
      </c>
      <c r="H19" s="22">
        <v>9900</v>
      </c>
      <c r="I19" s="22"/>
      <c r="J19" s="22"/>
      <c r="K19" s="22"/>
      <c r="L19" s="22"/>
      <c r="M19" s="22"/>
      <c r="N19" s="22"/>
      <c r="O19" s="22"/>
      <c r="P19" s="22"/>
      <c r="Q19" s="22"/>
    </row>
    <row r="20" ht="33" customHeight="1" spans="1:17">
      <c r="A20" s="101" t="s">
        <v>235</v>
      </c>
      <c r="B20" s="89" t="s">
        <v>396</v>
      </c>
      <c r="C20" s="89" t="s">
        <v>397</v>
      </c>
      <c r="D20" s="102" t="s">
        <v>393</v>
      </c>
      <c r="E20" s="103">
        <v>1</v>
      </c>
      <c r="F20" s="22"/>
      <c r="G20" s="22">
        <v>99500</v>
      </c>
      <c r="H20" s="22">
        <v>99500</v>
      </c>
      <c r="I20" s="22"/>
      <c r="J20" s="22"/>
      <c r="K20" s="22"/>
      <c r="L20" s="22"/>
      <c r="M20" s="22"/>
      <c r="N20" s="22"/>
      <c r="O20" s="22"/>
      <c r="P20" s="22"/>
      <c r="Q20" s="22"/>
    </row>
    <row r="21" ht="33" customHeight="1" spans="1:17">
      <c r="A21" s="101" t="s">
        <v>235</v>
      </c>
      <c r="B21" s="89" t="s">
        <v>398</v>
      </c>
      <c r="C21" s="89" t="s">
        <v>399</v>
      </c>
      <c r="D21" s="102" t="s">
        <v>400</v>
      </c>
      <c r="E21" s="103">
        <v>1</v>
      </c>
      <c r="F21" s="22"/>
      <c r="G21" s="22">
        <v>8200</v>
      </c>
      <c r="H21" s="22">
        <v>8200</v>
      </c>
      <c r="I21" s="22"/>
      <c r="J21" s="22"/>
      <c r="K21" s="22"/>
      <c r="L21" s="22"/>
      <c r="M21" s="22"/>
      <c r="N21" s="22"/>
      <c r="O21" s="22"/>
      <c r="P21" s="22"/>
      <c r="Q21" s="22"/>
    </row>
    <row r="22" ht="33" customHeight="1" spans="1:17">
      <c r="A22" s="101" t="s">
        <v>235</v>
      </c>
      <c r="B22" s="89" t="s">
        <v>401</v>
      </c>
      <c r="C22" s="89" t="s">
        <v>402</v>
      </c>
      <c r="D22" s="102" t="s">
        <v>400</v>
      </c>
      <c r="E22" s="103">
        <v>6</v>
      </c>
      <c r="F22" s="22"/>
      <c r="G22" s="22">
        <v>36000</v>
      </c>
      <c r="H22" s="22">
        <v>36000</v>
      </c>
      <c r="I22" s="22"/>
      <c r="J22" s="22"/>
      <c r="K22" s="22"/>
      <c r="L22" s="22"/>
      <c r="M22" s="22"/>
      <c r="N22" s="22"/>
      <c r="O22" s="22"/>
      <c r="P22" s="22"/>
      <c r="Q22" s="22"/>
    </row>
    <row r="23" ht="33" customHeight="1" spans="1:17">
      <c r="A23" s="101" t="s">
        <v>235</v>
      </c>
      <c r="B23" s="89" t="s">
        <v>196</v>
      </c>
      <c r="C23" s="89" t="s">
        <v>403</v>
      </c>
      <c r="D23" s="102" t="s">
        <v>288</v>
      </c>
      <c r="E23" s="103">
        <v>1</v>
      </c>
      <c r="F23" s="22">
        <v>293000</v>
      </c>
      <c r="G23" s="22">
        <v>293000</v>
      </c>
      <c r="H23" s="22">
        <v>293000</v>
      </c>
      <c r="I23" s="22"/>
      <c r="J23" s="22"/>
      <c r="K23" s="22"/>
      <c r="L23" s="22"/>
      <c r="M23" s="22"/>
      <c r="N23" s="22"/>
      <c r="O23" s="22"/>
      <c r="P23" s="22"/>
      <c r="Q23" s="22"/>
    </row>
    <row r="24" ht="33" customHeight="1" spans="1:17">
      <c r="A24" s="101" t="s">
        <v>235</v>
      </c>
      <c r="B24" s="89" t="s">
        <v>188</v>
      </c>
      <c r="C24" s="89" t="s">
        <v>381</v>
      </c>
      <c r="D24" s="102" t="s">
        <v>288</v>
      </c>
      <c r="E24" s="103">
        <v>1</v>
      </c>
      <c r="F24" s="22">
        <v>30000</v>
      </c>
      <c r="G24" s="22">
        <v>30000</v>
      </c>
      <c r="H24" s="22">
        <v>30000</v>
      </c>
      <c r="I24" s="22"/>
      <c r="J24" s="22"/>
      <c r="K24" s="22"/>
      <c r="L24" s="22"/>
      <c r="M24" s="22"/>
      <c r="N24" s="22"/>
      <c r="O24" s="22"/>
      <c r="P24" s="22"/>
      <c r="Q24" s="22"/>
    </row>
    <row r="25" ht="33" customHeight="1" spans="1:17">
      <c r="A25" s="101" t="s">
        <v>251</v>
      </c>
      <c r="B25" s="89" t="s">
        <v>404</v>
      </c>
      <c r="C25" s="89" t="s">
        <v>405</v>
      </c>
      <c r="D25" s="102" t="s">
        <v>406</v>
      </c>
      <c r="E25" s="103">
        <v>1</v>
      </c>
      <c r="F25" s="22"/>
      <c r="G25" s="22">
        <v>31200</v>
      </c>
      <c r="H25" s="22">
        <v>31200</v>
      </c>
      <c r="I25" s="22"/>
      <c r="J25" s="22"/>
      <c r="K25" s="22"/>
      <c r="L25" s="22"/>
      <c r="M25" s="22"/>
      <c r="N25" s="22"/>
      <c r="O25" s="22"/>
      <c r="P25" s="22"/>
      <c r="Q25" s="22"/>
    </row>
    <row r="26" ht="33" customHeight="1" spans="1:17">
      <c r="A26" s="92" t="s">
        <v>108</v>
      </c>
      <c r="B26" s="93"/>
      <c r="C26" s="93"/>
      <c r="D26" s="93"/>
      <c r="E26" s="100"/>
      <c r="F26" s="22">
        <v>478240</v>
      </c>
      <c r="G26" s="22">
        <v>679310</v>
      </c>
      <c r="H26" s="22">
        <v>679310</v>
      </c>
      <c r="I26" s="22"/>
      <c r="J26" s="22"/>
      <c r="K26" s="22"/>
      <c r="L26" s="22"/>
      <c r="M26" s="22"/>
      <c r="N26" s="22"/>
      <c r="O26" s="22"/>
      <c r="P26" s="22"/>
      <c r="Q26" s="22"/>
    </row>
  </sheetData>
  <mergeCells count="16">
    <mergeCell ref="A2:Q2"/>
    <mergeCell ref="A3:F3"/>
    <mergeCell ref="G4:Q4"/>
    <mergeCell ref="L5:Q5"/>
    <mergeCell ref="A26:E2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57638888888889" right="0.357638888888889" top="1" bottom="1" header="0.5" footer="0.5"/>
  <pageSetup paperSize="8" scale="74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B22" sqref="B22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63"/>
      <c r="B1" s="63"/>
      <c r="C1" s="63"/>
      <c r="D1" s="63"/>
      <c r="E1" s="63"/>
      <c r="F1" s="63"/>
      <c r="G1" s="63"/>
      <c r="H1" s="68"/>
      <c r="I1" s="63"/>
      <c r="J1" s="63"/>
      <c r="K1" s="63"/>
      <c r="L1" s="47"/>
      <c r="M1" s="69"/>
      <c r="N1" s="70" t="s">
        <v>407</v>
      </c>
    </row>
    <row r="2" ht="27.75" customHeight="1" spans="1:14">
      <c r="A2" s="59" t="s">
        <v>408</v>
      </c>
      <c r="B2" s="71"/>
      <c r="C2" s="71"/>
      <c r="D2" s="71"/>
      <c r="E2" s="71"/>
      <c r="F2" s="71"/>
      <c r="G2" s="71"/>
      <c r="H2" s="72"/>
      <c r="I2" s="71"/>
      <c r="J2" s="71"/>
      <c r="K2" s="71"/>
      <c r="L2" s="49"/>
      <c r="M2" s="72"/>
      <c r="N2" s="71"/>
    </row>
    <row r="3" ht="18.75" customHeight="1" spans="1:14">
      <c r="A3" s="60" t="str">
        <f>"单位名称："&amp;"云南省水利水电科学研究院"</f>
        <v>单位名称：云南省水利水电科学研究院</v>
      </c>
      <c r="B3" s="61"/>
      <c r="C3" s="61"/>
      <c r="D3" s="61"/>
      <c r="E3" s="61"/>
      <c r="F3" s="61"/>
      <c r="G3" s="61"/>
      <c r="H3" s="68"/>
      <c r="I3" s="63"/>
      <c r="J3" s="63"/>
      <c r="K3" s="63"/>
      <c r="L3" s="64"/>
      <c r="M3" s="73"/>
      <c r="N3" s="74" t="s">
        <v>2</v>
      </c>
    </row>
    <row r="4" ht="15.75" customHeight="1" spans="1:14">
      <c r="A4" s="9" t="s">
        <v>371</v>
      </c>
      <c r="B4" s="75" t="s">
        <v>409</v>
      </c>
      <c r="C4" s="75" t="s">
        <v>410</v>
      </c>
      <c r="D4" s="76" t="s">
        <v>148</v>
      </c>
      <c r="E4" s="76"/>
      <c r="F4" s="76"/>
      <c r="G4" s="76"/>
      <c r="H4" s="77"/>
      <c r="I4" s="76"/>
      <c r="J4" s="76"/>
      <c r="K4" s="76"/>
      <c r="L4" s="78"/>
      <c r="M4" s="77"/>
      <c r="N4" s="79"/>
    </row>
    <row r="5" ht="17.25" customHeight="1" spans="1:14">
      <c r="A5" s="14"/>
      <c r="B5" s="80"/>
      <c r="C5" s="80"/>
      <c r="D5" s="80" t="s">
        <v>30</v>
      </c>
      <c r="E5" s="80" t="s">
        <v>33</v>
      </c>
      <c r="F5" s="80" t="s">
        <v>377</v>
      </c>
      <c r="G5" s="80" t="s">
        <v>378</v>
      </c>
      <c r="H5" s="81" t="s">
        <v>379</v>
      </c>
      <c r="I5" s="82" t="s">
        <v>380</v>
      </c>
      <c r="J5" s="82"/>
      <c r="K5" s="82"/>
      <c r="L5" s="83"/>
      <c r="M5" s="84"/>
      <c r="N5" s="85"/>
    </row>
    <row r="6" ht="54" customHeight="1" spans="1:14">
      <c r="A6" s="17"/>
      <c r="B6" s="85"/>
      <c r="C6" s="85"/>
      <c r="D6" s="85"/>
      <c r="E6" s="85"/>
      <c r="F6" s="85"/>
      <c r="G6" s="85"/>
      <c r="H6" s="86"/>
      <c r="I6" s="85" t="s">
        <v>32</v>
      </c>
      <c r="J6" s="85" t="s">
        <v>43</v>
      </c>
      <c r="K6" s="85" t="s">
        <v>155</v>
      </c>
      <c r="L6" s="87" t="s">
        <v>39</v>
      </c>
      <c r="M6" s="86" t="s">
        <v>40</v>
      </c>
      <c r="N6" s="85" t="s">
        <v>41</v>
      </c>
    </row>
    <row r="7" ht="15" customHeight="1" spans="1:14">
      <c r="A7" s="17">
        <v>1</v>
      </c>
      <c r="B7" s="85">
        <v>2</v>
      </c>
      <c r="C7" s="85">
        <v>3</v>
      </c>
      <c r="D7" s="86">
        <v>4</v>
      </c>
      <c r="E7" s="86">
        <v>5</v>
      </c>
      <c r="F7" s="86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</row>
    <row r="8" ht="21" customHeight="1" spans="1:14">
      <c r="A8" s="88"/>
      <c r="B8" s="89"/>
      <c r="C8" s="89"/>
      <c r="D8" s="90"/>
      <c r="E8" s="90"/>
      <c r="F8" s="90"/>
      <c r="G8" s="90"/>
      <c r="H8" s="90"/>
      <c r="I8" s="90"/>
      <c r="J8" s="90"/>
      <c r="K8" s="90"/>
      <c r="L8" s="91"/>
      <c r="M8" s="90"/>
      <c r="N8" s="90"/>
    </row>
    <row r="9" ht="21" customHeight="1" spans="1:14">
      <c r="A9" s="88"/>
      <c r="B9" s="89"/>
      <c r="C9" s="89"/>
      <c r="D9" s="90"/>
      <c r="E9" s="90"/>
      <c r="F9" s="90"/>
      <c r="G9" s="90"/>
      <c r="H9" s="90"/>
      <c r="I9" s="90"/>
      <c r="J9" s="90"/>
      <c r="K9" s="90"/>
      <c r="L9" s="91"/>
      <c r="M9" s="90"/>
      <c r="N9" s="90"/>
    </row>
    <row r="10" ht="21" customHeight="1" spans="1:14">
      <c r="A10" s="92" t="s">
        <v>108</v>
      </c>
      <c r="B10" s="93"/>
      <c r="C10" s="94"/>
      <c r="D10" s="90"/>
      <c r="E10" s="90"/>
      <c r="F10" s="90"/>
      <c r="G10" s="90"/>
      <c r="H10" s="90"/>
      <c r="I10" s="90"/>
      <c r="J10" s="90"/>
      <c r="K10" s="90"/>
      <c r="L10" s="91"/>
      <c r="M10" s="90"/>
      <c r="N10" s="90"/>
    </row>
    <row r="11" customHeight="1" spans="1:14">
      <c r="A11" t="s">
        <v>411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8" scale="7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C24" sqref="C24"/>
    </sheetView>
  </sheetViews>
  <sheetFormatPr defaultColWidth="9.14166666666667" defaultRowHeight="14.25" customHeight="1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1:24">
      <c r="D1" s="58"/>
      <c r="W1" s="47"/>
      <c r="X1" s="47" t="s">
        <v>412</v>
      </c>
    </row>
    <row r="2" ht="27.75" customHeight="1" spans="1:24">
      <c r="A2" s="59" t="s">
        <v>413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ht="30" customHeight="1" spans="1:24">
      <c r="A3" s="60" t="str">
        <f>"单位名称："&amp;"云南省水利水电科学研究院"</f>
        <v>单位名称：云南省水利水电科学研究院</v>
      </c>
      <c r="B3" s="61"/>
      <c r="C3" s="61"/>
      <c r="D3" s="62"/>
      <c r="E3" s="63"/>
      <c r="F3" s="63"/>
      <c r="G3" s="63"/>
      <c r="H3" s="63"/>
      <c r="I3" s="63"/>
      <c r="W3" s="64"/>
      <c r="X3" s="64" t="s">
        <v>2</v>
      </c>
    </row>
    <row r="4" ht="27" customHeight="1" spans="1:24">
      <c r="A4" s="15" t="s">
        <v>414</v>
      </c>
      <c r="B4" s="10" t="s">
        <v>148</v>
      </c>
      <c r="C4" s="11"/>
      <c r="D4" s="11"/>
      <c r="E4" s="65" t="s">
        <v>415</v>
      </c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</row>
    <row r="5" ht="40.5" customHeight="1" spans="1:24">
      <c r="A5" s="18"/>
      <c r="B5" s="29" t="s">
        <v>30</v>
      </c>
      <c r="C5" s="9" t="s">
        <v>33</v>
      </c>
      <c r="D5" s="66" t="s">
        <v>416</v>
      </c>
      <c r="E5" s="65" t="s">
        <v>417</v>
      </c>
      <c r="F5" s="65" t="s">
        <v>418</v>
      </c>
      <c r="G5" s="65" t="s">
        <v>419</v>
      </c>
      <c r="H5" s="65" t="s">
        <v>420</v>
      </c>
      <c r="I5" s="65" t="s">
        <v>421</v>
      </c>
      <c r="J5" s="65" t="s">
        <v>422</v>
      </c>
      <c r="K5" s="65" t="s">
        <v>423</v>
      </c>
      <c r="L5" s="65" t="s">
        <v>424</v>
      </c>
      <c r="M5" s="65" t="s">
        <v>425</v>
      </c>
      <c r="N5" s="65" t="s">
        <v>426</v>
      </c>
      <c r="O5" s="65" t="s">
        <v>427</v>
      </c>
      <c r="P5" s="65" t="s">
        <v>428</v>
      </c>
      <c r="Q5" s="65" t="s">
        <v>429</v>
      </c>
      <c r="R5" s="65" t="s">
        <v>430</v>
      </c>
      <c r="S5" s="65" t="s">
        <v>431</v>
      </c>
      <c r="T5" s="65" t="s">
        <v>432</v>
      </c>
      <c r="U5" s="65" t="s">
        <v>433</v>
      </c>
      <c r="V5" s="65" t="s">
        <v>434</v>
      </c>
      <c r="W5" s="65" t="s">
        <v>435</v>
      </c>
      <c r="X5" s="65" t="s">
        <v>436</v>
      </c>
    </row>
    <row r="6" ht="19.5" customHeight="1" spans="1:24">
      <c r="A6" s="65">
        <v>1</v>
      </c>
      <c r="B6" s="65">
        <v>2</v>
      </c>
      <c r="C6" s="65">
        <v>3</v>
      </c>
      <c r="D6" s="10">
        <v>4</v>
      </c>
      <c r="E6" s="65">
        <v>5</v>
      </c>
      <c r="F6" s="65">
        <v>6</v>
      </c>
      <c r="G6" s="65">
        <v>7</v>
      </c>
      <c r="H6" s="10">
        <v>8</v>
      </c>
      <c r="I6" s="65">
        <v>9</v>
      </c>
      <c r="J6" s="65">
        <v>10</v>
      </c>
      <c r="K6" s="65">
        <v>11</v>
      </c>
      <c r="L6" s="10">
        <v>12</v>
      </c>
      <c r="M6" s="65">
        <v>13</v>
      </c>
      <c r="N6" s="65">
        <v>14</v>
      </c>
      <c r="O6" s="65">
        <v>15</v>
      </c>
      <c r="P6" s="10">
        <v>16</v>
      </c>
      <c r="Q6" s="65">
        <v>17</v>
      </c>
      <c r="R6" s="65">
        <v>18</v>
      </c>
      <c r="S6" s="65">
        <v>19</v>
      </c>
      <c r="T6" s="10">
        <v>20</v>
      </c>
      <c r="U6" s="10">
        <v>21</v>
      </c>
      <c r="V6" s="10">
        <v>22</v>
      </c>
      <c r="W6" s="65">
        <v>23</v>
      </c>
      <c r="X6" s="65">
        <v>24</v>
      </c>
    </row>
    <row r="7" ht="28.4" customHeight="1" spans="1:24">
      <c r="A7" s="3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7"/>
      <c r="X7" s="22"/>
    </row>
    <row r="8" ht="29.9" customHeight="1" spans="1:24">
      <c r="A8" s="3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7"/>
      <c r="X8" s="22"/>
    </row>
    <row r="9" customHeight="1" spans="1:24">
      <c r="A9" t="s">
        <v>437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8" scale="4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25" sqref="B25"/>
    </sheetView>
  </sheetViews>
  <sheetFormatPr defaultColWidth="9.14166666666667" defaultRowHeight="12" customHeight="1" outlineLevelRow="7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:10">
      <c r="J1" s="47" t="s">
        <v>438</v>
      </c>
    </row>
    <row r="2" ht="28.5" customHeight="1" spans="1:10">
      <c r="A2" s="48" t="s">
        <v>439</v>
      </c>
      <c r="B2" s="28"/>
      <c r="C2" s="28"/>
      <c r="D2" s="28"/>
      <c r="E2" s="28"/>
      <c r="F2" s="49"/>
      <c r="G2" s="28"/>
      <c r="H2" s="49"/>
      <c r="I2" s="49"/>
      <c r="J2" s="28"/>
    </row>
    <row r="3" ht="17.25" customHeight="1" spans="1:10">
      <c r="A3" s="4" t="str">
        <f>"单位名称："&amp;"云南省水利水电科学研究院"</f>
        <v>单位名称：云南省水利水电科学研究院</v>
      </c>
    </row>
    <row r="4" ht="44.25" customHeight="1" spans="1:10">
      <c r="A4" s="50" t="s">
        <v>255</v>
      </c>
      <c r="B4" s="50" t="s">
        <v>256</v>
      </c>
      <c r="C4" s="50" t="s">
        <v>257</v>
      </c>
      <c r="D4" s="50" t="s">
        <v>258</v>
      </c>
      <c r="E4" s="50" t="s">
        <v>259</v>
      </c>
      <c r="F4" s="51" t="s">
        <v>260</v>
      </c>
      <c r="G4" s="50" t="s">
        <v>261</v>
      </c>
      <c r="H4" s="51" t="s">
        <v>262</v>
      </c>
      <c r="I4" s="51" t="s">
        <v>263</v>
      </c>
      <c r="J4" s="50" t="s">
        <v>264</v>
      </c>
    </row>
    <row r="5" ht="14.25" customHeight="1" spans="1:10">
      <c r="A5" s="50">
        <v>1</v>
      </c>
      <c r="B5" s="50">
        <v>2</v>
      </c>
      <c r="C5" s="50">
        <v>3</v>
      </c>
      <c r="D5" s="50">
        <v>4</v>
      </c>
      <c r="E5" s="50">
        <v>5</v>
      </c>
      <c r="F5" s="51">
        <v>6</v>
      </c>
      <c r="G5" s="50">
        <v>7</v>
      </c>
      <c r="H5" s="51">
        <v>8</v>
      </c>
      <c r="I5" s="51">
        <v>9</v>
      </c>
      <c r="J5" s="50">
        <v>10</v>
      </c>
    </row>
    <row r="6" ht="21.8" customHeight="1" spans="1:10">
      <c r="A6" s="52"/>
      <c r="B6" s="53"/>
      <c r="C6" s="53"/>
      <c r="D6" s="53"/>
      <c r="E6" s="54"/>
      <c r="F6" s="55"/>
      <c r="G6" s="54"/>
      <c r="H6" s="55"/>
      <c r="I6" s="55"/>
      <c r="J6" s="54"/>
    </row>
    <row r="7" ht="60.8" customHeight="1" spans="1:10">
      <c r="A7" s="52"/>
      <c r="B7" s="56"/>
      <c r="C7" s="56"/>
      <c r="D7" s="56"/>
      <c r="E7" s="52"/>
      <c r="F7" s="56"/>
      <c r="G7" s="52"/>
      <c r="H7" s="56"/>
      <c r="I7" s="56"/>
      <c r="J7" s="57"/>
    </row>
    <row r="8" customHeight="1" spans="1:10">
      <c r="A8" t="s">
        <v>437</v>
      </c>
    </row>
  </sheetData>
  <mergeCells count="2">
    <mergeCell ref="A2:J2"/>
    <mergeCell ref="A3:H3"/>
  </mergeCells>
  <pageMargins left="0.75" right="0.75" top="1" bottom="1" header="0.5" footer="0.5"/>
  <pageSetup paperSize="8" scale="96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21"/>
  <sheetViews>
    <sheetView showZeros="0" topLeftCell="A4" workbookViewId="0">
      <selection activeCell="D10" sqref="D10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6.375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7"/>
      <c r="B1" s="37"/>
      <c r="C1" s="37"/>
      <c r="D1" s="37"/>
      <c r="E1" s="37"/>
      <c r="F1" s="37"/>
      <c r="G1" s="37"/>
      <c r="H1" s="38" t="s">
        <v>440</v>
      </c>
    </row>
    <row r="2" ht="30.65" customHeight="1" spans="1:8">
      <c r="A2" s="39" t="s">
        <v>441</v>
      </c>
      <c r="B2" s="39"/>
      <c r="C2" s="39"/>
      <c r="D2" s="39"/>
      <c r="E2" s="39"/>
      <c r="F2" s="39"/>
      <c r="G2" s="39"/>
      <c r="H2" s="39"/>
    </row>
    <row r="3" ht="18.75" customHeight="1" spans="1:8">
      <c r="A3" s="37" t="str">
        <f>"单位名称："&amp;"云南省水利水电科学研究院"</f>
        <v>单位名称：云南省水利水电科学研究院</v>
      </c>
      <c r="B3" s="37"/>
      <c r="C3" s="37"/>
      <c r="D3" s="37"/>
      <c r="E3" s="37"/>
      <c r="F3" s="37"/>
      <c r="G3" s="37"/>
      <c r="H3" s="37"/>
    </row>
    <row r="4" ht="18.75" customHeight="1" spans="1:8">
      <c r="A4" s="40" t="s">
        <v>141</v>
      </c>
      <c r="B4" s="40" t="s">
        <v>442</v>
      </c>
      <c r="C4" s="40" t="s">
        <v>443</v>
      </c>
      <c r="D4" s="40" t="s">
        <v>444</v>
      </c>
      <c r="E4" s="40" t="s">
        <v>445</v>
      </c>
      <c r="F4" s="40" t="s">
        <v>446</v>
      </c>
      <c r="G4" s="40"/>
      <c r="H4" s="40"/>
    </row>
    <row r="5" ht="18.75" customHeight="1" spans="1:8">
      <c r="A5" s="40"/>
      <c r="B5" s="40"/>
      <c r="C5" s="40"/>
      <c r="D5" s="40"/>
      <c r="E5" s="40"/>
      <c r="F5" s="40" t="s">
        <v>375</v>
      </c>
      <c r="G5" s="40" t="s">
        <v>447</v>
      </c>
      <c r="H5" s="40" t="s">
        <v>448</v>
      </c>
    </row>
    <row r="6" ht="18.75" customHeight="1" spans="1:8">
      <c r="A6" s="41" t="s">
        <v>125</v>
      </c>
      <c r="B6" s="41" t="s">
        <v>126</v>
      </c>
      <c r="C6" s="41" t="s">
        <v>127</v>
      </c>
      <c r="D6" s="41" t="s">
        <v>128</v>
      </c>
      <c r="E6" s="41" t="s">
        <v>129</v>
      </c>
      <c r="F6" s="41" t="s">
        <v>130</v>
      </c>
      <c r="G6" s="41" t="s">
        <v>449</v>
      </c>
      <c r="H6" s="41" t="s">
        <v>450</v>
      </c>
    </row>
    <row r="7" ht="29.9" customHeight="1" spans="1:8">
      <c r="A7" s="42" t="s">
        <v>45</v>
      </c>
      <c r="B7" s="42" t="s">
        <v>451</v>
      </c>
      <c r="C7" s="42" t="s">
        <v>402</v>
      </c>
      <c r="D7" s="42" t="s">
        <v>401</v>
      </c>
      <c r="E7" s="40" t="s">
        <v>400</v>
      </c>
      <c r="F7" s="43">
        <v>6</v>
      </c>
      <c r="G7" s="44">
        <v>6000</v>
      </c>
      <c r="H7" s="44">
        <v>36000</v>
      </c>
    </row>
    <row r="8" ht="29.9" customHeight="1" spans="1:8">
      <c r="A8" s="42" t="s">
        <v>45</v>
      </c>
      <c r="B8" s="42" t="s">
        <v>451</v>
      </c>
      <c r="C8" s="42" t="s">
        <v>452</v>
      </c>
      <c r="D8" s="42" t="s">
        <v>453</v>
      </c>
      <c r="E8" s="40" t="s">
        <v>400</v>
      </c>
      <c r="F8" s="43">
        <v>1</v>
      </c>
      <c r="G8" s="44">
        <v>105000</v>
      </c>
      <c r="H8" s="44">
        <v>105000</v>
      </c>
    </row>
    <row r="9" ht="29.9" customHeight="1" spans="1:8">
      <c r="A9" s="42" t="s">
        <v>45</v>
      </c>
      <c r="B9" s="42" t="s">
        <v>451</v>
      </c>
      <c r="C9" s="42" t="s">
        <v>399</v>
      </c>
      <c r="D9" s="42" t="s">
        <v>398</v>
      </c>
      <c r="E9" s="40" t="s">
        <v>400</v>
      </c>
      <c r="F9" s="43">
        <v>1</v>
      </c>
      <c r="G9" s="44">
        <v>8200</v>
      </c>
      <c r="H9" s="44">
        <v>8200</v>
      </c>
    </row>
    <row r="10" ht="29.9" customHeight="1" spans="1:8">
      <c r="A10" s="42" t="s">
        <v>45</v>
      </c>
      <c r="B10" s="42" t="s">
        <v>451</v>
      </c>
      <c r="C10" s="42" t="s">
        <v>397</v>
      </c>
      <c r="D10" s="42" t="s">
        <v>396</v>
      </c>
      <c r="E10" s="40" t="s">
        <v>393</v>
      </c>
      <c r="F10" s="43">
        <v>1</v>
      </c>
      <c r="G10" s="44">
        <v>99500</v>
      </c>
      <c r="H10" s="44">
        <v>99500</v>
      </c>
    </row>
    <row r="11" ht="29.9" customHeight="1" spans="1:8">
      <c r="A11" s="42" t="s">
        <v>45</v>
      </c>
      <c r="B11" s="42" t="s">
        <v>451</v>
      </c>
      <c r="C11" s="42" t="s">
        <v>454</v>
      </c>
      <c r="D11" s="42" t="s">
        <v>455</v>
      </c>
      <c r="E11" s="40" t="s">
        <v>400</v>
      </c>
      <c r="F11" s="43">
        <v>1</v>
      </c>
      <c r="G11" s="44">
        <v>10000</v>
      </c>
      <c r="H11" s="44">
        <v>10000</v>
      </c>
    </row>
    <row r="12" ht="29.9" customHeight="1" spans="1:8">
      <c r="A12" s="42" t="s">
        <v>45</v>
      </c>
      <c r="B12" s="42" t="s">
        <v>451</v>
      </c>
      <c r="C12" s="42" t="s">
        <v>456</v>
      </c>
      <c r="D12" s="42" t="s">
        <v>457</v>
      </c>
      <c r="E12" s="40" t="s">
        <v>400</v>
      </c>
      <c r="F12" s="43">
        <v>1</v>
      </c>
      <c r="G12" s="44">
        <v>89640</v>
      </c>
      <c r="H12" s="44">
        <v>89640</v>
      </c>
    </row>
    <row r="13" ht="29.9" customHeight="1" spans="1:8">
      <c r="A13" s="42" t="s">
        <v>45</v>
      </c>
      <c r="B13" s="42" t="s">
        <v>451</v>
      </c>
      <c r="C13" s="42" t="s">
        <v>458</v>
      </c>
      <c r="D13" s="42" t="s">
        <v>459</v>
      </c>
      <c r="E13" s="40" t="s">
        <v>393</v>
      </c>
      <c r="F13" s="43">
        <v>2</v>
      </c>
      <c r="G13" s="44">
        <v>28000</v>
      </c>
      <c r="H13" s="44">
        <v>56000</v>
      </c>
    </row>
    <row r="14" ht="29.9" customHeight="1" spans="1:8">
      <c r="A14" s="42" t="s">
        <v>45</v>
      </c>
      <c r="B14" s="42" t="s">
        <v>451</v>
      </c>
      <c r="C14" s="42" t="s">
        <v>460</v>
      </c>
      <c r="D14" s="42" t="s">
        <v>461</v>
      </c>
      <c r="E14" s="40" t="s">
        <v>393</v>
      </c>
      <c r="F14" s="43">
        <v>2</v>
      </c>
      <c r="G14" s="44">
        <v>38000</v>
      </c>
      <c r="H14" s="44">
        <v>76000</v>
      </c>
    </row>
    <row r="15" ht="29.9" customHeight="1" spans="1:8">
      <c r="A15" s="42" t="s">
        <v>45</v>
      </c>
      <c r="B15" s="42" t="s">
        <v>451</v>
      </c>
      <c r="C15" s="42" t="s">
        <v>462</v>
      </c>
      <c r="D15" s="42" t="s">
        <v>463</v>
      </c>
      <c r="E15" s="40" t="s">
        <v>393</v>
      </c>
      <c r="F15" s="43">
        <v>3</v>
      </c>
      <c r="G15" s="44">
        <v>8000</v>
      </c>
      <c r="H15" s="44">
        <v>24000</v>
      </c>
    </row>
    <row r="16" ht="38" customHeight="1" spans="1:8">
      <c r="A16" s="42" t="s">
        <v>45</v>
      </c>
      <c r="B16" s="42" t="s">
        <v>464</v>
      </c>
      <c r="C16" s="42" t="s">
        <v>391</v>
      </c>
      <c r="D16" s="42" t="s">
        <v>392</v>
      </c>
      <c r="E16" s="40" t="s">
        <v>393</v>
      </c>
      <c r="F16" s="43">
        <v>1</v>
      </c>
      <c r="G16" s="44">
        <v>770</v>
      </c>
      <c r="H16" s="44">
        <v>770</v>
      </c>
    </row>
    <row r="17" ht="38" customHeight="1" spans="1:8">
      <c r="A17" s="42" t="s">
        <v>45</v>
      </c>
      <c r="B17" s="42" t="s">
        <v>464</v>
      </c>
      <c r="C17" s="42" t="s">
        <v>391</v>
      </c>
      <c r="D17" s="42" t="s">
        <v>390</v>
      </c>
      <c r="E17" s="40" t="s">
        <v>393</v>
      </c>
      <c r="F17" s="43">
        <v>1</v>
      </c>
      <c r="G17" s="44">
        <v>980</v>
      </c>
      <c r="H17" s="44">
        <v>980</v>
      </c>
    </row>
    <row r="18" ht="38" customHeight="1" spans="1:8">
      <c r="A18" s="42" t="s">
        <v>45</v>
      </c>
      <c r="B18" s="42" t="s">
        <v>464</v>
      </c>
      <c r="C18" s="42" t="s">
        <v>391</v>
      </c>
      <c r="D18" s="42" t="s">
        <v>394</v>
      </c>
      <c r="E18" s="40" t="s">
        <v>393</v>
      </c>
      <c r="F18" s="43">
        <v>6</v>
      </c>
      <c r="G18" s="44">
        <v>2420</v>
      </c>
      <c r="H18" s="44">
        <v>14520</v>
      </c>
    </row>
    <row r="19" ht="38" customHeight="1" spans="1:8">
      <c r="A19" s="42" t="s">
        <v>45</v>
      </c>
      <c r="B19" s="42" t="s">
        <v>464</v>
      </c>
      <c r="C19" s="42" t="s">
        <v>391</v>
      </c>
      <c r="D19" s="42" t="s">
        <v>395</v>
      </c>
      <c r="E19" s="40" t="s">
        <v>393</v>
      </c>
      <c r="F19" s="43">
        <v>6</v>
      </c>
      <c r="G19" s="44">
        <v>1650</v>
      </c>
      <c r="H19" s="44">
        <v>9900</v>
      </c>
    </row>
    <row r="20" ht="20.15" customHeight="1" spans="1:8">
      <c r="A20" s="40" t="s">
        <v>30</v>
      </c>
      <c r="B20" s="40"/>
      <c r="C20" s="40"/>
      <c r="D20" s="40"/>
      <c r="E20" s="40"/>
      <c r="F20" s="43">
        <v>32</v>
      </c>
      <c r="G20" s="44"/>
      <c r="H20" s="44">
        <v>530510</v>
      </c>
    </row>
    <row r="21" ht="30" customHeight="1" spans="1:8">
      <c r="A21" s="42" t="s">
        <v>465</v>
      </c>
      <c r="B21" s="42"/>
      <c r="C21" s="42"/>
      <c r="D21" s="42"/>
      <c r="E21" s="42"/>
      <c r="F21" s="45"/>
      <c r="G21" s="46"/>
      <c r="H21" s="46"/>
    </row>
  </sheetData>
  <mergeCells count="9">
    <mergeCell ref="A2:H2"/>
    <mergeCell ref="F4:H4"/>
    <mergeCell ref="A20:E20"/>
    <mergeCell ref="A21:H21"/>
    <mergeCell ref="A4:A5"/>
    <mergeCell ref="B4:B5"/>
    <mergeCell ref="C4:C5"/>
    <mergeCell ref="D4:D5"/>
    <mergeCell ref="E4:E5"/>
  </mergeCells>
  <pageMargins left="0.75" right="0.75" top="1" bottom="1" header="0.5" footer="0.5"/>
  <pageSetup paperSize="8" scale="9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4"/>
  <sheetViews>
    <sheetView showZeros="0" workbookViewId="0">
      <selection activeCell="D21" sqref="D2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D1" s="1"/>
      <c r="E1" s="1"/>
      <c r="F1" s="1"/>
      <c r="G1" s="1"/>
      <c r="K1" s="2" t="s">
        <v>466</v>
      </c>
    </row>
    <row r="2" ht="27.75" customHeight="1" spans="1:11">
      <c r="A2" s="28" t="s">
        <v>467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4" t="str">
        <f>"单位名称："&amp;"云南省水利水电科学研究院"</f>
        <v>单位名称：云南省水利水电科学研究院</v>
      </c>
      <c r="B3" s="5"/>
      <c r="C3" s="5"/>
      <c r="D3" s="5"/>
      <c r="E3" s="5"/>
      <c r="F3" s="5"/>
      <c r="G3" s="5"/>
      <c r="H3" s="6"/>
      <c r="I3" s="6"/>
      <c r="J3" s="6"/>
      <c r="K3" s="7" t="s">
        <v>2</v>
      </c>
    </row>
    <row r="4" ht="21.75" customHeight="1" spans="1:11">
      <c r="A4" s="8" t="s">
        <v>227</v>
      </c>
      <c r="B4" s="8" t="s">
        <v>143</v>
      </c>
      <c r="C4" s="8" t="s">
        <v>228</v>
      </c>
      <c r="D4" s="9" t="s">
        <v>144</v>
      </c>
      <c r="E4" s="9" t="s">
        <v>145</v>
      </c>
      <c r="F4" s="9" t="s">
        <v>146</v>
      </c>
      <c r="G4" s="9" t="s">
        <v>147</v>
      </c>
      <c r="H4" s="15" t="s">
        <v>30</v>
      </c>
      <c r="I4" s="10" t="s">
        <v>468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9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0">
        <v>10</v>
      </c>
      <c r="K7" s="30">
        <v>11</v>
      </c>
    </row>
    <row r="8" ht="30.65" customHeight="1" spans="1:11">
      <c r="A8" s="31"/>
      <c r="B8" s="20" t="s">
        <v>469</v>
      </c>
      <c r="C8" s="31"/>
      <c r="D8" s="31"/>
      <c r="E8" s="31"/>
      <c r="F8" s="31"/>
      <c r="G8" s="31"/>
      <c r="H8" s="22">
        <v>44320000</v>
      </c>
      <c r="I8" s="22">
        <v>44320000</v>
      </c>
      <c r="J8" s="22"/>
      <c r="K8" s="22"/>
    </row>
    <row r="9" ht="30.65" customHeight="1" spans="1:11">
      <c r="A9" s="20" t="s">
        <v>245</v>
      </c>
      <c r="B9" s="20" t="s">
        <v>469</v>
      </c>
      <c r="C9" s="20" t="s">
        <v>45</v>
      </c>
      <c r="D9" s="20" t="s">
        <v>98</v>
      </c>
      <c r="E9" s="20" t="s">
        <v>99</v>
      </c>
      <c r="F9" s="20" t="s">
        <v>199</v>
      </c>
      <c r="G9" s="20" t="s">
        <v>200</v>
      </c>
      <c r="H9" s="22">
        <v>4650000</v>
      </c>
      <c r="I9" s="22">
        <v>4650000</v>
      </c>
      <c r="J9" s="22"/>
      <c r="K9" s="22"/>
    </row>
    <row r="10" s="27" customFormat="1" ht="30.65" customHeight="1" spans="1:11">
      <c r="A10" s="32" t="s">
        <v>245</v>
      </c>
      <c r="B10" s="32" t="s">
        <v>469</v>
      </c>
      <c r="C10" s="32" t="s">
        <v>45</v>
      </c>
      <c r="D10" s="32" t="s">
        <v>98</v>
      </c>
      <c r="E10" s="32" t="s">
        <v>99</v>
      </c>
      <c r="F10" s="32" t="s">
        <v>209</v>
      </c>
      <c r="G10" s="32" t="s">
        <v>210</v>
      </c>
      <c r="H10" s="33">
        <v>8382000</v>
      </c>
      <c r="I10" s="33">
        <v>8382000</v>
      </c>
      <c r="J10" s="33"/>
      <c r="K10" s="33"/>
    </row>
    <row r="11" ht="30.65" customHeight="1" spans="1:11">
      <c r="A11" s="20" t="s">
        <v>245</v>
      </c>
      <c r="B11" s="20" t="s">
        <v>469</v>
      </c>
      <c r="C11" s="20" t="s">
        <v>45</v>
      </c>
      <c r="D11" s="20" t="s">
        <v>98</v>
      </c>
      <c r="E11" s="20" t="s">
        <v>99</v>
      </c>
      <c r="F11" s="20" t="s">
        <v>470</v>
      </c>
      <c r="G11" s="20" t="s">
        <v>471</v>
      </c>
      <c r="H11" s="22">
        <v>31288000</v>
      </c>
      <c r="I11" s="22">
        <v>31288000</v>
      </c>
      <c r="J11" s="22"/>
      <c r="K11" s="22"/>
    </row>
    <row r="12" ht="30.65" customHeight="1" spans="1:11">
      <c r="A12" s="23"/>
      <c r="B12" s="20" t="s">
        <v>472</v>
      </c>
      <c r="C12" s="23"/>
      <c r="D12" s="23"/>
      <c r="E12" s="23"/>
      <c r="F12" s="23"/>
      <c r="G12" s="23"/>
      <c r="H12" s="22">
        <v>2020000</v>
      </c>
      <c r="I12" s="22">
        <v>2020000</v>
      </c>
      <c r="J12" s="22"/>
      <c r="K12" s="22"/>
    </row>
    <row r="13" ht="30.65" customHeight="1" spans="1:11">
      <c r="A13" s="20" t="s">
        <v>245</v>
      </c>
      <c r="B13" s="20" t="s">
        <v>472</v>
      </c>
      <c r="C13" s="20" t="s">
        <v>45</v>
      </c>
      <c r="D13" s="20" t="s">
        <v>98</v>
      </c>
      <c r="E13" s="20" t="s">
        <v>99</v>
      </c>
      <c r="F13" s="20" t="s">
        <v>199</v>
      </c>
      <c r="G13" s="20" t="s">
        <v>200</v>
      </c>
      <c r="H13" s="22">
        <v>2020000</v>
      </c>
      <c r="I13" s="22">
        <v>2020000</v>
      </c>
      <c r="J13" s="22"/>
      <c r="K13" s="22"/>
    </row>
    <row r="14" ht="30" customHeight="1" spans="1:11">
      <c r="A14" s="34" t="s">
        <v>108</v>
      </c>
      <c r="B14" s="35"/>
      <c r="C14" s="35"/>
      <c r="D14" s="35"/>
      <c r="E14" s="35"/>
      <c r="F14" s="35"/>
      <c r="G14" s="36"/>
      <c r="H14" s="22">
        <v>46340000</v>
      </c>
      <c r="I14" s="22">
        <v>46340000</v>
      </c>
      <c r="J14" s="22"/>
      <c r="K14" s="22"/>
    </row>
  </sheetData>
  <mergeCells count="15">
    <mergeCell ref="A2:K2"/>
    <mergeCell ref="A3:G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57638888888889" right="0.357638888888889" top="1" bottom="1" header="0.5" footer="0.5"/>
  <pageSetup paperSize="8" scale="92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F18" sqref="F18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1:7">
      <c r="D1" s="1"/>
      <c r="G1" s="2" t="s">
        <v>473</v>
      </c>
    </row>
    <row r="2" ht="27.75" customHeight="1" spans="1:7">
      <c r="A2" s="3" t="s">
        <v>474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"单位名称："&amp;"云南省水利水电科学研究院"</f>
        <v>单位名称：云南省水利水电科学研究院</v>
      </c>
      <c r="B3" s="5"/>
      <c r="C3" s="5"/>
      <c r="D3" s="5"/>
      <c r="E3" s="6"/>
      <c r="F3" s="6"/>
      <c r="G3" s="7" t="s">
        <v>2</v>
      </c>
    </row>
    <row r="4" ht="21.75" customHeight="1" spans="1:7">
      <c r="A4" s="8" t="s">
        <v>228</v>
      </c>
      <c r="B4" s="8" t="s">
        <v>227</v>
      </c>
      <c r="C4" s="8" t="s">
        <v>143</v>
      </c>
      <c r="D4" s="9" t="s">
        <v>475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476</v>
      </c>
      <c r="F5" s="9" t="s">
        <v>477</v>
      </c>
      <c r="G5" s="9" t="s">
        <v>478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27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3780300</v>
      </c>
      <c r="F8" s="22">
        <v>1529740</v>
      </c>
      <c r="G8" s="22">
        <v>1529740</v>
      </c>
    </row>
    <row r="9" ht="29.9" customHeight="1" spans="1:7">
      <c r="A9" s="20"/>
      <c r="B9" s="20" t="s">
        <v>479</v>
      </c>
      <c r="C9" s="20" t="s">
        <v>235</v>
      </c>
      <c r="D9" s="20" t="s">
        <v>480</v>
      </c>
      <c r="E9" s="22">
        <v>2250560</v>
      </c>
      <c r="F9" s="22"/>
      <c r="G9" s="22"/>
    </row>
    <row r="10" ht="29.9" customHeight="1" spans="1:7">
      <c r="A10" s="23"/>
      <c r="B10" s="20" t="s">
        <v>479</v>
      </c>
      <c r="C10" s="20" t="s">
        <v>251</v>
      </c>
      <c r="D10" s="20" t="s">
        <v>480</v>
      </c>
      <c r="E10" s="22">
        <v>31200</v>
      </c>
      <c r="F10" s="22">
        <v>31200</v>
      </c>
      <c r="G10" s="22">
        <v>31200</v>
      </c>
    </row>
    <row r="11" ht="29.9" customHeight="1" spans="1:7">
      <c r="A11" s="23"/>
      <c r="B11" s="20" t="s">
        <v>481</v>
      </c>
      <c r="C11" s="20" t="s">
        <v>244</v>
      </c>
      <c r="D11" s="20" t="s">
        <v>480</v>
      </c>
      <c r="E11" s="22">
        <v>1498540</v>
      </c>
      <c r="F11" s="22">
        <v>1498540</v>
      </c>
      <c r="G11" s="22">
        <v>1498540</v>
      </c>
    </row>
    <row r="12" ht="30" customHeight="1" spans="1:7">
      <c r="A12" s="24" t="s">
        <v>30</v>
      </c>
      <c r="B12" s="25" t="s">
        <v>482</v>
      </c>
      <c r="C12" s="25"/>
      <c r="D12" s="26"/>
      <c r="E12" s="22">
        <v>3780300</v>
      </c>
      <c r="F12" s="22">
        <v>1529740</v>
      </c>
      <c r="G12" s="22">
        <v>1529740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57638888888889" right="0.357638888888889" top="1" bottom="1" header="0.5" footer="0.5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topLeftCell="I1" workbookViewId="0">
      <selection activeCell="R3" sqref="R3:S3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9">
      <c r="A1" s="154"/>
      <c r="J1" s="155"/>
      <c r="R1" s="2" t="s">
        <v>26</v>
      </c>
    </row>
    <row r="2" ht="36" customHeight="1" spans="1:19">
      <c r="A2" s="156" t="s">
        <v>27</v>
      </c>
      <c r="B2" s="28"/>
      <c r="C2" s="28"/>
      <c r="D2" s="28"/>
      <c r="E2" s="28"/>
      <c r="F2" s="28"/>
      <c r="G2" s="28"/>
      <c r="H2" s="28"/>
      <c r="I2" s="28"/>
      <c r="J2" s="49"/>
      <c r="K2" s="28"/>
      <c r="L2" s="28"/>
      <c r="M2" s="28"/>
      <c r="N2" s="28"/>
      <c r="O2" s="28"/>
      <c r="P2" s="28"/>
      <c r="Q2" s="28"/>
      <c r="R2" s="28"/>
      <c r="S2" s="28"/>
    </row>
    <row r="3" ht="20.25" customHeight="1" spans="1:19">
      <c r="A3" s="96" t="str">
        <f>"单位名称："&amp;"云南省水利水电科学研究院"</f>
        <v>单位名称：云南省水利水电科学研究院</v>
      </c>
      <c r="B3" s="6"/>
      <c r="C3" s="6"/>
      <c r="D3" s="6"/>
      <c r="E3" s="6"/>
      <c r="F3" s="6"/>
      <c r="G3" s="6"/>
      <c r="H3" s="6"/>
      <c r="I3" s="6"/>
      <c r="J3" s="157"/>
      <c r="K3" s="6"/>
      <c r="L3" s="6"/>
      <c r="M3" s="6"/>
      <c r="N3" s="7"/>
      <c r="O3" s="7"/>
      <c r="P3" s="7"/>
      <c r="Q3" s="7"/>
      <c r="R3" s="7" t="s">
        <v>2</v>
      </c>
      <c r="S3" s="7"/>
    </row>
    <row r="4" ht="18.75" customHeight="1" spans="1:19">
      <c r="A4" s="158" t="s">
        <v>28</v>
      </c>
      <c r="B4" s="159" t="s">
        <v>29</v>
      </c>
      <c r="C4" s="159" t="s">
        <v>30</v>
      </c>
      <c r="D4" s="160" t="s">
        <v>31</v>
      </c>
      <c r="E4" s="161"/>
      <c r="F4" s="161"/>
      <c r="G4" s="161"/>
      <c r="H4" s="161"/>
      <c r="I4" s="161"/>
      <c r="J4" s="162"/>
      <c r="K4" s="161"/>
      <c r="L4" s="161"/>
      <c r="M4" s="161"/>
      <c r="N4" s="163"/>
      <c r="O4" s="163" t="s">
        <v>20</v>
      </c>
      <c r="P4" s="163"/>
      <c r="Q4" s="163"/>
      <c r="R4" s="163"/>
      <c r="S4" s="163"/>
    </row>
    <row r="5" ht="18" customHeight="1" spans="1:19">
      <c r="A5" s="164"/>
      <c r="B5" s="165"/>
      <c r="C5" s="165"/>
      <c r="D5" s="165" t="s">
        <v>32</v>
      </c>
      <c r="E5" s="165" t="s">
        <v>33</v>
      </c>
      <c r="F5" s="165" t="s">
        <v>34</v>
      </c>
      <c r="G5" s="165" t="s">
        <v>35</v>
      </c>
      <c r="H5" s="165" t="s">
        <v>36</v>
      </c>
      <c r="I5" s="166" t="s">
        <v>37</v>
      </c>
      <c r="J5" s="167"/>
      <c r="K5" s="166" t="s">
        <v>38</v>
      </c>
      <c r="L5" s="166" t="s">
        <v>39</v>
      </c>
      <c r="M5" s="166" t="s">
        <v>40</v>
      </c>
      <c r="N5" s="168" t="s">
        <v>41</v>
      </c>
      <c r="O5" s="169" t="s">
        <v>32</v>
      </c>
      <c r="P5" s="169" t="s">
        <v>33</v>
      </c>
      <c r="Q5" s="169" t="s">
        <v>34</v>
      </c>
      <c r="R5" s="169" t="s">
        <v>35</v>
      </c>
      <c r="S5" s="169" t="s">
        <v>42</v>
      </c>
    </row>
    <row r="6" ht="29.25" customHeight="1" spans="1:19">
      <c r="A6" s="170"/>
      <c r="B6" s="171"/>
      <c r="C6" s="171"/>
      <c r="D6" s="171"/>
      <c r="E6" s="171"/>
      <c r="F6" s="171"/>
      <c r="G6" s="171"/>
      <c r="H6" s="171"/>
      <c r="I6" s="172" t="s">
        <v>32</v>
      </c>
      <c r="J6" s="172" t="s">
        <v>43</v>
      </c>
      <c r="K6" s="172" t="s">
        <v>38</v>
      </c>
      <c r="L6" s="172" t="s">
        <v>39</v>
      </c>
      <c r="M6" s="172" t="s">
        <v>40</v>
      </c>
      <c r="N6" s="172" t="s">
        <v>41</v>
      </c>
      <c r="O6" s="172"/>
      <c r="P6" s="172"/>
      <c r="Q6" s="172"/>
      <c r="R6" s="172"/>
      <c r="S6" s="172"/>
    </row>
    <row r="7" ht="16.5" customHeight="1" spans="1:19">
      <c r="A7" s="138">
        <v>1</v>
      </c>
      <c r="B7" s="19">
        <v>2</v>
      </c>
      <c r="C7" s="19">
        <v>3</v>
      </c>
      <c r="D7" s="19">
        <v>4</v>
      </c>
      <c r="E7" s="138">
        <v>5</v>
      </c>
      <c r="F7" s="19">
        <v>6</v>
      </c>
      <c r="G7" s="19">
        <v>7</v>
      </c>
      <c r="H7" s="138">
        <v>8</v>
      </c>
      <c r="I7" s="19">
        <v>9</v>
      </c>
      <c r="J7" s="30">
        <v>10</v>
      </c>
      <c r="K7" s="30">
        <v>11</v>
      </c>
      <c r="L7" s="173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</row>
    <row r="8" ht="31.4" customHeight="1" spans="1:19">
      <c r="A8" s="31" t="s">
        <v>44</v>
      </c>
      <c r="B8" s="31" t="s">
        <v>45</v>
      </c>
      <c r="C8" s="22">
        <v>34229134.98</v>
      </c>
      <c r="D8" s="128">
        <v>27423573.88</v>
      </c>
      <c r="E8" s="91">
        <v>21123573.88</v>
      </c>
      <c r="F8" s="91"/>
      <c r="G8" s="91"/>
      <c r="H8" s="91"/>
      <c r="I8" s="91">
        <v>6300000</v>
      </c>
      <c r="J8" s="91"/>
      <c r="K8" s="91"/>
      <c r="L8" s="91"/>
      <c r="M8" s="91"/>
      <c r="N8" s="91">
        <v>6300000</v>
      </c>
      <c r="O8" s="91">
        <v>6805561.1</v>
      </c>
      <c r="P8" s="91">
        <v>39580</v>
      </c>
      <c r="Q8" s="91"/>
      <c r="R8" s="91"/>
      <c r="S8" s="91">
        <v>6765981.1</v>
      </c>
    </row>
    <row r="9" ht="30" customHeight="1" spans="1:19">
      <c r="A9" s="174" t="s">
        <v>30</v>
      </c>
      <c r="B9" s="175"/>
      <c r="C9" s="128">
        <v>34229134.98</v>
      </c>
      <c r="D9" s="128">
        <v>27423573.88</v>
      </c>
      <c r="E9" s="91">
        <v>21123573.88</v>
      </c>
      <c r="F9" s="91"/>
      <c r="G9" s="91"/>
      <c r="H9" s="91"/>
      <c r="I9" s="91">
        <v>6300000</v>
      </c>
      <c r="J9" s="91"/>
      <c r="K9" s="91"/>
      <c r="L9" s="91"/>
      <c r="M9" s="91"/>
      <c r="N9" s="91">
        <v>6300000</v>
      </c>
      <c r="O9" s="91">
        <v>6805561.1</v>
      </c>
      <c r="P9" s="91">
        <v>39580</v>
      </c>
      <c r="Q9" s="91"/>
      <c r="R9" s="91"/>
      <c r="S9" s="91">
        <v>6765981.1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57638888888889" right="0.357638888888889" top="1" bottom="1" header="0.5" footer="0.5"/>
  <pageSetup paperSize="8" scale="62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2"/>
  <sheetViews>
    <sheetView showZeros="0" topLeftCell="G1" workbookViewId="0">
      <selection activeCell="O3" sqref="O3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:15">
      <c r="O1" s="58" t="s">
        <v>46</v>
      </c>
    </row>
    <row r="2" ht="28.5" customHeight="1" spans="1:15">
      <c r="A2" s="28" t="s">
        <v>47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5" customHeight="1" spans="1:15">
      <c r="A3" s="104" t="str">
        <f>"单位名称："&amp;"云南省水利水电科学研究院"</f>
        <v>单位名称：云南省水利水电科学研究院</v>
      </c>
      <c r="B3" s="105"/>
      <c r="C3" s="61"/>
      <c r="D3" s="61"/>
      <c r="E3" s="61"/>
      <c r="F3" s="61"/>
      <c r="G3" s="6"/>
      <c r="H3" s="61"/>
      <c r="I3" s="61"/>
      <c r="J3" s="6"/>
      <c r="K3" s="61"/>
      <c r="L3" s="61"/>
      <c r="M3" s="6"/>
      <c r="N3" s="6"/>
      <c r="O3" s="106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5" t="s">
        <v>33</v>
      </c>
      <c r="E4" s="65"/>
      <c r="F4" s="65"/>
      <c r="G4" s="153" t="s">
        <v>34</v>
      </c>
      <c r="H4" s="9" t="s">
        <v>35</v>
      </c>
      <c r="I4" s="9" t="s">
        <v>50</v>
      </c>
      <c r="J4" s="10" t="s">
        <v>51</v>
      </c>
      <c r="K4" s="76" t="s">
        <v>52</v>
      </c>
      <c r="L4" s="76" t="s">
        <v>53</v>
      </c>
      <c r="M4" s="76" t="s">
        <v>54</v>
      </c>
      <c r="N4" s="76" t="s">
        <v>55</v>
      </c>
      <c r="O4" s="79" t="s">
        <v>56</v>
      </c>
    </row>
    <row r="5" ht="30" customHeight="1" spans="1:15">
      <c r="A5" s="18"/>
      <c r="B5" s="18"/>
      <c r="C5" s="18"/>
      <c r="D5" s="65" t="s">
        <v>32</v>
      </c>
      <c r="E5" s="65" t="s">
        <v>57</v>
      </c>
      <c r="F5" s="65" t="s">
        <v>58</v>
      </c>
      <c r="G5" s="18"/>
      <c r="H5" s="18"/>
      <c r="I5" s="18"/>
      <c r="J5" s="65" t="s">
        <v>32</v>
      </c>
      <c r="K5" s="87" t="s">
        <v>52</v>
      </c>
      <c r="L5" s="87" t="s">
        <v>53</v>
      </c>
      <c r="M5" s="87" t="s">
        <v>54</v>
      </c>
      <c r="N5" s="87" t="s">
        <v>55</v>
      </c>
      <c r="O5" s="87" t="s">
        <v>56</v>
      </c>
    </row>
    <row r="6" ht="16.5" customHeight="1" spans="1:15">
      <c r="A6" s="65">
        <v>1</v>
      </c>
      <c r="B6" s="65">
        <v>2</v>
      </c>
      <c r="C6" s="65">
        <v>3</v>
      </c>
      <c r="D6" s="65">
        <v>4</v>
      </c>
      <c r="E6" s="65">
        <v>5</v>
      </c>
      <c r="F6" s="65">
        <v>6</v>
      </c>
      <c r="G6" s="65">
        <v>7</v>
      </c>
      <c r="H6" s="51">
        <v>8</v>
      </c>
      <c r="I6" s="51">
        <v>9</v>
      </c>
      <c r="J6" s="51">
        <v>10</v>
      </c>
      <c r="K6" s="51">
        <v>11</v>
      </c>
      <c r="L6" s="51">
        <v>12</v>
      </c>
      <c r="M6" s="51">
        <v>13</v>
      </c>
      <c r="N6" s="51">
        <v>14</v>
      </c>
      <c r="O6" s="65">
        <v>15</v>
      </c>
    </row>
    <row r="7" ht="28" customHeight="1" spans="1:15">
      <c r="A7" s="31" t="s">
        <v>59</v>
      </c>
      <c r="B7" s="31" t="s">
        <v>60</v>
      </c>
      <c r="C7" s="128">
        <v>19776661.92</v>
      </c>
      <c r="D7" s="128">
        <v>14776661.92</v>
      </c>
      <c r="E7" s="128">
        <v>12455321.92</v>
      </c>
      <c r="F7" s="128">
        <v>2321340</v>
      </c>
      <c r="G7" s="91"/>
      <c r="H7" s="128"/>
      <c r="I7" s="128"/>
      <c r="J7" s="128">
        <v>5000000</v>
      </c>
      <c r="K7" s="128"/>
      <c r="L7" s="128"/>
      <c r="M7" s="91"/>
      <c r="N7" s="128"/>
      <c r="O7" s="128">
        <v>5000000</v>
      </c>
    </row>
    <row r="8" ht="28" customHeight="1" spans="1:15">
      <c r="A8" s="136" t="s">
        <v>61</v>
      </c>
      <c r="B8" s="136" t="s">
        <v>62</v>
      </c>
      <c r="C8" s="128">
        <v>19737081.92</v>
      </c>
      <c r="D8" s="128">
        <v>14737081.92</v>
      </c>
      <c r="E8" s="128">
        <v>12455321.92</v>
      </c>
      <c r="F8" s="128">
        <v>2281760</v>
      </c>
      <c r="G8" s="91"/>
      <c r="H8" s="128"/>
      <c r="I8" s="128"/>
      <c r="J8" s="128">
        <v>5000000</v>
      </c>
      <c r="K8" s="128"/>
      <c r="L8" s="128"/>
      <c r="M8" s="91"/>
      <c r="N8" s="128"/>
      <c r="O8" s="128">
        <v>5000000</v>
      </c>
    </row>
    <row r="9" ht="28" customHeight="1" spans="1:15">
      <c r="A9" s="137" t="s">
        <v>63</v>
      </c>
      <c r="B9" s="137" t="s">
        <v>64</v>
      </c>
      <c r="C9" s="128">
        <v>19737081.92</v>
      </c>
      <c r="D9" s="128">
        <v>14737081.92</v>
      </c>
      <c r="E9" s="128">
        <v>12455321.92</v>
      </c>
      <c r="F9" s="128">
        <v>2281760</v>
      </c>
      <c r="G9" s="91"/>
      <c r="H9" s="128"/>
      <c r="I9" s="128"/>
      <c r="J9" s="128">
        <v>5000000</v>
      </c>
      <c r="K9" s="128"/>
      <c r="L9" s="128"/>
      <c r="M9" s="91"/>
      <c r="N9" s="128"/>
      <c r="O9" s="128">
        <v>5000000</v>
      </c>
    </row>
    <row r="10" ht="28" customHeight="1" spans="1:15">
      <c r="A10" s="136" t="s">
        <v>65</v>
      </c>
      <c r="B10" s="136" t="s">
        <v>66</v>
      </c>
      <c r="C10" s="128">
        <v>39580</v>
      </c>
      <c r="D10" s="128">
        <v>39580</v>
      </c>
      <c r="E10" s="128"/>
      <c r="F10" s="128">
        <v>39580</v>
      </c>
      <c r="G10" s="91"/>
      <c r="H10" s="128"/>
      <c r="I10" s="128"/>
      <c r="J10" s="128"/>
      <c r="K10" s="128"/>
      <c r="L10" s="128"/>
      <c r="M10" s="91"/>
      <c r="N10" s="128"/>
      <c r="O10" s="128"/>
    </row>
    <row r="11" ht="28" customHeight="1" spans="1:15">
      <c r="A11" s="137" t="s">
        <v>67</v>
      </c>
      <c r="B11" s="137" t="s">
        <v>68</v>
      </c>
      <c r="C11" s="128">
        <v>39580</v>
      </c>
      <c r="D11" s="128">
        <v>39580</v>
      </c>
      <c r="E11" s="128"/>
      <c r="F11" s="128">
        <v>39580</v>
      </c>
      <c r="G11" s="91"/>
      <c r="H11" s="128"/>
      <c r="I11" s="128"/>
      <c r="J11" s="128"/>
      <c r="K11" s="128"/>
      <c r="L11" s="128"/>
      <c r="M11" s="91"/>
      <c r="N11" s="128"/>
      <c r="O11" s="128"/>
    </row>
    <row r="12" ht="28" customHeight="1" spans="1:15">
      <c r="A12" s="31" t="s">
        <v>69</v>
      </c>
      <c r="B12" s="31" t="s">
        <v>70</v>
      </c>
      <c r="C12" s="128">
        <v>1791391.21</v>
      </c>
      <c r="D12" s="128">
        <v>1791391.21</v>
      </c>
      <c r="E12" s="128">
        <v>1791391.21</v>
      </c>
      <c r="F12" s="128"/>
      <c r="G12" s="91"/>
      <c r="H12" s="128"/>
      <c r="I12" s="128"/>
      <c r="J12" s="128"/>
      <c r="K12" s="128"/>
      <c r="L12" s="128"/>
      <c r="M12" s="91"/>
      <c r="N12" s="128"/>
      <c r="O12" s="128"/>
    </row>
    <row r="13" ht="28" customHeight="1" spans="1:15">
      <c r="A13" s="136" t="s">
        <v>71</v>
      </c>
      <c r="B13" s="136" t="s">
        <v>72</v>
      </c>
      <c r="C13" s="128">
        <v>1709192.14</v>
      </c>
      <c r="D13" s="128">
        <v>1709192.14</v>
      </c>
      <c r="E13" s="128">
        <v>1709192.14</v>
      </c>
      <c r="F13" s="128"/>
      <c r="G13" s="91"/>
      <c r="H13" s="128"/>
      <c r="I13" s="128"/>
      <c r="J13" s="128"/>
      <c r="K13" s="128"/>
      <c r="L13" s="128"/>
      <c r="M13" s="91"/>
      <c r="N13" s="128"/>
      <c r="O13" s="128"/>
    </row>
    <row r="14" ht="28" customHeight="1" spans="1:15">
      <c r="A14" s="137" t="s">
        <v>73</v>
      </c>
      <c r="B14" s="137" t="s">
        <v>74</v>
      </c>
      <c r="C14" s="128">
        <v>36000</v>
      </c>
      <c r="D14" s="128">
        <v>36000</v>
      </c>
      <c r="E14" s="128">
        <v>36000</v>
      </c>
      <c r="F14" s="128"/>
      <c r="G14" s="91"/>
      <c r="H14" s="128"/>
      <c r="I14" s="128"/>
      <c r="J14" s="128"/>
      <c r="K14" s="128"/>
      <c r="L14" s="128"/>
      <c r="M14" s="91"/>
      <c r="N14" s="128"/>
      <c r="O14" s="128"/>
    </row>
    <row r="15" ht="28" customHeight="1" spans="1:15">
      <c r="A15" s="137" t="s">
        <v>75</v>
      </c>
      <c r="B15" s="137" t="s">
        <v>76</v>
      </c>
      <c r="C15" s="128">
        <v>1673192.14</v>
      </c>
      <c r="D15" s="128">
        <v>1673192.14</v>
      </c>
      <c r="E15" s="128">
        <v>1673192.14</v>
      </c>
      <c r="F15" s="128"/>
      <c r="G15" s="91"/>
      <c r="H15" s="128"/>
      <c r="I15" s="128"/>
      <c r="J15" s="128"/>
      <c r="K15" s="128"/>
      <c r="L15" s="128"/>
      <c r="M15" s="91"/>
      <c r="N15" s="128"/>
      <c r="O15" s="128"/>
    </row>
    <row r="16" ht="28" customHeight="1" spans="1:15">
      <c r="A16" s="136" t="s">
        <v>77</v>
      </c>
      <c r="B16" s="136" t="s">
        <v>78</v>
      </c>
      <c r="C16" s="128">
        <v>82199.07</v>
      </c>
      <c r="D16" s="128">
        <v>82199.07</v>
      </c>
      <c r="E16" s="128">
        <v>82199.07</v>
      </c>
      <c r="F16" s="128"/>
      <c r="G16" s="91"/>
      <c r="H16" s="128"/>
      <c r="I16" s="128"/>
      <c r="J16" s="128"/>
      <c r="K16" s="128"/>
      <c r="L16" s="128"/>
      <c r="M16" s="91"/>
      <c r="N16" s="128"/>
      <c r="O16" s="128"/>
    </row>
    <row r="17" ht="28" customHeight="1" spans="1:15">
      <c r="A17" s="137" t="s">
        <v>79</v>
      </c>
      <c r="B17" s="137" t="s">
        <v>78</v>
      </c>
      <c r="C17" s="128">
        <v>82199.07</v>
      </c>
      <c r="D17" s="128">
        <v>82199.07</v>
      </c>
      <c r="E17" s="128">
        <v>82199.07</v>
      </c>
      <c r="F17" s="128"/>
      <c r="G17" s="91"/>
      <c r="H17" s="128"/>
      <c r="I17" s="128"/>
      <c r="J17" s="128"/>
      <c r="K17" s="128"/>
      <c r="L17" s="128"/>
      <c r="M17" s="91"/>
      <c r="N17" s="128"/>
      <c r="O17" s="128"/>
    </row>
    <row r="18" ht="28" customHeight="1" spans="1:15">
      <c r="A18" s="31" t="s">
        <v>80</v>
      </c>
      <c r="B18" s="31" t="s">
        <v>81</v>
      </c>
      <c r="C18" s="128">
        <v>1901632.32</v>
      </c>
      <c r="D18" s="128">
        <v>1901632.32</v>
      </c>
      <c r="E18" s="128">
        <v>1901632.32</v>
      </c>
      <c r="F18" s="128"/>
      <c r="G18" s="91"/>
      <c r="H18" s="128"/>
      <c r="I18" s="128"/>
      <c r="J18" s="128"/>
      <c r="K18" s="128"/>
      <c r="L18" s="128"/>
      <c r="M18" s="91"/>
      <c r="N18" s="128"/>
      <c r="O18" s="128"/>
    </row>
    <row r="19" ht="28" customHeight="1" spans="1:15">
      <c r="A19" s="136" t="s">
        <v>82</v>
      </c>
      <c r="B19" s="136" t="s">
        <v>83</v>
      </c>
      <c r="C19" s="128">
        <v>1901632.32</v>
      </c>
      <c r="D19" s="128">
        <v>1901632.32</v>
      </c>
      <c r="E19" s="128">
        <v>1901632.32</v>
      </c>
      <c r="F19" s="128"/>
      <c r="G19" s="91"/>
      <c r="H19" s="128"/>
      <c r="I19" s="128"/>
      <c r="J19" s="128"/>
      <c r="K19" s="128"/>
      <c r="L19" s="128"/>
      <c r="M19" s="91"/>
      <c r="N19" s="128"/>
      <c r="O19" s="128"/>
    </row>
    <row r="20" ht="28" customHeight="1" spans="1:15">
      <c r="A20" s="137" t="s">
        <v>84</v>
      </c>
      <c r="B20" s="137" t="s">
        <v>85</v>
      </c>
      <c r="C20" s="128">
        <v>1163975.09</v>
      </c>
      <c r="D20" s="128">
        <v>1163975.09</v>
      </c>
      <c r="E20" s="128">
        <v>1163975.09</v>
      </c>
      <c r="F20" s="128"/>
      <c r="G20" s="91"/>
      <c r="H20" s="128"/>
      <c r="I20" s="128"/>
      <c r="J20" s="128"/>
      <c r="K20" s="128"/>
      <c r="L20" s="128"/>
      <c r="M20" s="91"/>
      <c r="N20" s="128"/>
      <c r="O20" s="128"/>
    </row>
    <row r="21" ht="28" customHeight="1" spans="1:15">
      <c r="A21" s="137" t="s">
        <v>86</v>
      </c>
      <c r="B21" s="137" t="s">
        <v>87</v>
      </c>
      <c r="C21" s="128">
        <v>679508.23</v>
      </c>
      <c r="D21" s="128">
        <v>679508.23</v>
      </c>
      <c r="E21" s="128">
        <v>679508.23</v>
      </c>
      <c r="F21" s="128"/>
      <c r="G21" s="91"/>
      <c r="H21" s="128"/>
      <c r="I21" s="128"/>
      <c r="J21" s="128"/>
      <c r="K21" s="128"/>
      <c r="L21" s="128"/>
      <c r="M21" s="91"/>
      <c r="N21" s="128"/>
      <c r="O21" s="128"/>
    </row>
    <row r="22" ht="28" customHeight="1" spans="1:15">
      <c r="A22" s="137" t="s">
        <v>88</v>
      </c>
      <c r="B22" s="137" t="s">
        <v>89</v>
      </c>
      <c r="C22" s="128">
        <v>58149</v>
      </c>
      <c r="D22" s="128">
        <v>58149</v>
      </c>
      <c r="E22" s="128">
        <v>58149</v>
      </c>
      <c r="F22" s="128"/>
      <c r="G22" s="91"/>
      <c r="H22" s="128"/>
      <c r="I22" s="128"/>
      <c r="J22" s="128"/>
      <c r="K22" s="128"/>
      <c r="L22" s="128"/>
      <c r="M22" s="91"/>
      <c r="N22" s="128"/>
      <c r="O22" s="128"/>
    </row>
    <row r="23" ht="28" customHeight="1" spans="1:15">
      <c r="A23" s="31" t="s">
        <v>90</v>
      </c>
      <c r="B23" s="31" t="s">
        <v>91</v>
      </c>
      <c r="C23" s="128">
        <v>3221247</v>
      </c>
      <c r="D23" s="128">
        <v>1498540</v>
      </c>
      <c r="E23" s="128"/>
      <c r="F23" s="128">
        <v>1498540</v>
      </c>
      <c r="G23" s="91"/>
      <c r="H23" s="128"/>
      <c r="I23" s="128"/>
      <c r="J23" s="128">
        <v>1722707</v>
      </c>
      <c r="K23" s="128"/>
      <c r="L23" s="128"/>
      <c r="M23" s="91"/>
      <c r="N23" s="128"/>
      <c r="O23" s="128">
        <v>1722707</v>
      </c>
    </row>
    <row r="24" ht="28" customHeight="1" spans="1:15">
      <c r="A24" s="136" t="s">
        <v>92</v>
      </c>
      <c r="B24" s="136" t="s">
        <v>93</v>
      </c>
      <c r="C24" s="128">
        <v>3221247</v>
      </c>
      <c r="D24" s="128">
        <v>1498540</v>
      </c>
      <c r="E24" s="128"/>
      <c r="F24" s="128">
        <v>1498540</v>
      </c>
      <c r="G24" s="91"/>
      <c r="H24" s="128"/>
      <c r="I24" s="128"/>
      <c r="J24" s="128">
        <v>1722707</v>
      </c>
      <c r="K24" s="128"/>
      <c r="L24" s="128"/>
      <c r="M24" s="91"/>
      <c r="N24" s="128"/>
      <c r="O24" s="128">
        <v>1722707</v>
      </c>
    </row>
    <row r="25" ht="28" customHeight="1" spans="1:15">
      <c r="A25" s="137" t="s">
        <v>94</v>
      </c>
      <c r="B25" s="137" t="s">
        <v>95</v>
      </c>
      <c r="C25" s="128">
        <v>54800</v>
      </c>
      <c r="D25" s="128">
        <v>54800</v>
      </c>
      <c r="E25" s="128"/>
      <c r="F25" s="128">
        <v>54800</v>
      </c>
      <c r="G25" s="91"/>
      <c r="H25" s="128"/>
      <c r="I25" s="128"/>
      <c r="J25" s="128"/>
      <c r="K25" s="128"/>
      <c r="L25" s="128"/>
      <c r="M25" s="91"/>
      <c r="N25" s="128"/>
      <c r="O25" s="128"/>
    </row>
    <row r="26" ht="28" customHeight="1" spans="1:15">
      <c r="A26" s="137" t="s">
        <v>96</v>
      </c>
      <c r="B26" s="137" t="s">
        <v>97</v>
      </c>
      <c r="C26" s="128">
        <v>2812764</v>
      </c>
      <c r="D26" s="128">
        <v>1132940</v>
      </c>
      <c r="E26" s="128"/>
      <c r="F26" s="128">
        <v>1132940</v>
      </c>
      <c r="G26" s="91"/>
      <c r="H26" s="128"/>
      <c r="I26" s="128"/>
      <c r="J26" s="128">
        <v>1679824</v>
      </c>
      <c r="K26" s="128"/>
      <c r="L26" s="128"/>
      <c r="M26" s="91"/>
      <c r="N26" s="128"/>
      <c r="O26" s="128">
        <v>1679824</v>
      </c>
    </row>
    <row r="27" ht="28" customHeight="1" spans="1:15">
      <c r="A27" s="137" t="s">
        <v>98</v>
      </c>
      <c r="B27" s="137" t="s">
        <v>99</v>
      </c>
      <c r="C27" s="128">
        <v>310800</v>
      </c>
      <c r="D27" s="128">
        <v>310800</v>
      </c>
      <c r="E27" s="128"/>
      <c r="F27" s="128">
        <v>310800</v>
      </c>
      <c r="G27" s="91"/>
      <c r="H27" s="128"/>
      <c r="I27" s="128"/>
      <c r="J27" s="128"/>
      <c r="K27" s="128"/>
      <c r="L27" s="128"/>
      <c r="M27" s="91"/>
      <c r="N27" s="128"/>
      <c r="O27" s="128"/>
    </row>
    <row r="28" ht="28" customHeight="1" spans="1:15">
      <c r="A28" s="137" t="s">
        <v>100</v>
      </c>
      <c r="B28" s="137" t="s">
        <v>101</v>
      </c>
      <c r="C28" s="128">
        <v>42883</v>
      </c>
      <c r="D28" s="128"/>
      <c r="E28" s="128"/>
      <c r="F28" s="128"/>
      <c r="G28" s="91"/>
      <c r="H28" s="128"/>
      <c r="I28" s="128"/>
      <c r="J28" s="128">
        <v>42883</v>
      </c>
      <c r="K28" s="128"/>
      <c r="L28" s="128"/>
      <c r="M28" s="91"/>
      <c r="N28" s="128"/>
      <c r="O28" s="128">
        <v>42883</v>
      </c>
    </row>
    <row r="29" ht="28" customHeight="1" spans="1:15">
      <c r="A29" s="31" t="s">
        <v>102</v>
      </c>
      <c r="B29" s="31" t="s">
        <v>103</v>
      </c>
      <c r="C29" s="128">
        <v>1194928.43</v>
      </c>
      <c r="D29" s="128">
        <v>1194928.43</v>
      </c>
      <c r="E29" s="128">
        <v>1194928.43</v>
      </c>
      <c r="F29" s="128"/>
      <c r="G29" s="91"/>
      <c r="H29" s="128"/>
      <c r="I29" s="128"/>
      <c r="J29" s="128"/>
      <c r="K29" s="128"/>
      <c r="L29" s="128"/>
      <c r="M29" s="91"/>
      <c r="N29" s="128"/>
      <c r="O29" s="128"/>
    </row>
    <row r="30" ht="28" customHeight="1" spans="1:15">
      <c r="A30" s="136" t="s">
        <v>104</v>
      </c>
      <c r="B30" s="136" t="s">
        <v>105</v>
      </c>
      <c r="C30" s="128">
        <v>1194928.43</v>
      </c>
      <c r="D30" s="128">
        <v>1194928.43</v>
      </c>
      <c r="E30" s="128">
        <v>1194928.43</v>
      </c>
      <c r="F30" s="128"/>
      <c r="G30" s="91"/>
      <c r="H30" s="128"/>
      <c r="I30" s="128"/>
      <c r="J30" s="128"/>
      <c r="K30" s="128"/>
      <c r="L30" s="128"/>
      <c r="M30" s="91"/>
      <c r="N30" s="128"/>
      <c r="O30" s="128"/>
    </row>
    <row r="31" ht="28" customHeight="1" spans="1:15">
      <c r="A31" s="137" t="s">
        <v>106</v>
      </c>
      <c r="B31" s="137" t="s">
        <v>107</v>
      </c>
      <c r="C31" s="128">
        <v>1194928.43</v>
      </c>
      <c r="D31" s="128">
        <v>1194928.43</v>
      </c>
      <c r="E31" s="128">
        <v>1194928.43</v>
      </c>
      <c r="F31" s="128"/>
      <c r="G31" s="91"/>
      <c r="H31" s="128"/>
      <c r="I31" s="128"/>
      <c r="J31" s="128"/>
      <c r="K31" s="128"/>
      <c r="L31" s="128"/>
      <c r="M31" s="91"/>
      <c r="N31" s="128"/>
      <c r="O31" s="128"/>
    </row>
    <row r="32" ht="28" customHeight="1" spans="1:15">
      <c r="A32" s="107" t="s">
        <v>108</v>
      </c>
      <c r="B32" s="108" t="s">
        <v>108</v>
      </c>
      <c r="C32" s="128">
        <v>27885860.88</v>
      </c>
      <c r="D32" s="128">
        <v>21163153.88</v>
      </c>
      <c r="E32" s="128">
        <v>17343273.88</v>
      </c>
      <c r="F32" s="128">
        <v>3819880</v>
      </c>
      <c r="G32" s="91"/>
      <c r="H32" s="128"/>
      <c r="I32" s="128"/>
      <c r="J32" s="128">
        <v>6722707</v>
      </c>
      <c r="K32" s="128"/>
      <c r="L32" s="128"/>
      <c r="M32" s="91"/>
      <c r="N32" s="128"/>
      <c r="O32" s="128">
        <v>6722707</v>
      </c>
    </row>
  </sheetData>
  <mergeCells count="11">
    <mergeCell ref="A2:O2"/>
    <mergeCell ref="A3:L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rintOptions horizontalCentered="1"/>
  <pageMargins left="0.357638888888889" right="0.357638888888889" top="1" bottom="1" header="0.5" footer="0.5"/>
  <pageSetup paperSize="8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8" sqref="A8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95" t="s">
        <v>109</v>
      </c>
    </row>
    <row r="2" ht="31.5" customHeight="1" spans="1:4">
      <c r="A2" s="48" t="s">
        <v>110</v>
      </c>
      <c r="B2" s="140"/>
      <c r="C2" s="140"/>
      <c r="D2" s="140"/>
    </row>
    <row r="3" ht="17.25" customHeight="1" spans="1:4">
      <c r="A3" s="4" t="str">
        <f>"单位名称："&amp;"云南省水利水电科学研究院"</f>
        <v>单位名称：云南省水利水电科学研究院</v>
      </c>
      <c r="B3" s="141"/>
      <c r="C3" s="141"/>
      <c r="D3" s="97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42" t="s">
        <v>6</v>
      </c>
      <c r="C5" s="15" t="s">
        <v>111</v>
      </c>
      <c r="D5" s="142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43" t="s">
        <v>112</v>
      </c>
      <c r="B7" s="144">
        <v>21123573.88</v>
      </c>
      <c r="C7" s="145" t="s">
        <v>113</v>
      </c>
      <c r="D7" s="144">
        <v>21163153.88</v>
      </c>
    </row>
    <row r="8" ht="29.15" customHeight="1" spans="1:4">
      <c r="A8" s="146" t="s">
        <v>114</v>
      </c>
      <c r="B8" s="91">
        <v>21123573.88</v>
      </c>
      <c r="C8" s="23" t="str">
        <f>"（一）"&amp;"科学技术支出"</f>
        <v>（一）科学技术支出</v>
      </c>
      <c r="D8" s="91">
        <v>14776661.92</v>
      </c>
    </row>
    <row r="9" ht="29.15" customHeight="1" spans="1:4">
      <c r="A9" s="146" t="s">
        <v>115</v>
      </c>
      <c r="B9" s="91"/>
      <c r="C9" s="23" t="str">
        <f>"（二）"&amp;"社会保障和就业支出"</f>
        <v>（二）社会保障和就业支出</v>
      </c>
      <c r="D9" s="91">
        <v>1791391.21</v>
      </c>
    </row>
    <row r="10" ht="29.15" customHeight="1" spans="1:4">
      <c r="A10" s="146" t="s">
        <v>116</v>
      </c>
      <c r="B10" s="91"/>
      <c r="C10" s="23" t="str">
        <f>"（三）"&amp;"卫生健康支出"</f>
        <v>（三）卫生健康支出</v>
      </c>
      <c r="D10" s="91">
        <v>1901632.32</v>
      </c>
    </row>
    <row r="11" ht="29.15" customHeight="1" spans="1:4">
      <c r="A11" s="147" t="s">
        <v>117</v>
      </c>
      <c r="B11" s="148">
        <v>39580</v>
      </c>
      <c r="C11" s="23" t="str">
        <f>"（四）"&amp;"农林水支出"</f>
        <v>（四）农林水支出</v>
      </c>
      <c r="D11" s="91">
        <v>1498540</v>
      </c>
    </row>
    <row r="12" ht="29.15" customHeight="1" spans="1:4">
      <c r="A12" s="146" t="s">
        <v>114</v>
      </c>
      <c r="B12" s="128">
        <v>39580</v>
      </c>
      <c r="C12" s="23" t="str">
        <f>"（五）"&amp;"住房保障支出"</f>
        <v>（五）住房保障支出</v>
      </c>
      <c r="D12" s="91">
        <v>1194928.43</v>
      </c>
    </row>
    <row r="13" ht="29.15" customHeight="1" spans="1:4">
      <c r="A13" s="149" t="s">
        <v>115</v>
      </c>
      <c r="B13" s="128"/>
      <c r="C13" s="150"/>
      <c r="D13" s="148"/>
    </row>
    <row r="14" ht="29.15" customHeight="1" spans="1:4">
      <c r="A14" s="149" t="s">
        <v>116</v>
      </c>
      <c r="B14" s="148"/>
      <c r="C14" s="150"/>
      <c r="D14" s="148"/>
    </row>
    <row r="15" ht="29.15" customHeight="1" spans="1:4">
      <c r="A15" s="151"/>
      <c r="B15" s="148"/>
      <c r="C15" s="152" t="s">
        <v>118</v>
      </c>
      <c r="D15" s="148"/>
    </row>
    <row r="16" ht="29.15" customHeight="1" spans="1:4">
      <c r="A16" s="151" t="s">
        <v>119</v>
      </c>
      <c r="B16" s="148">
        <v>21163153.88</v>
      </c>
      <c r="C16" s="150" t="s">
        <v>25</v>
      </c>
      <c r="D16" s="148">
        <v>21163153.88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751388888888889" right="0.751388888888889" top="1" bottom="1" header="0.5" footer="0.5"/>
  <pageSetup paperSize="8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9"/>
  <sheetViews>
    <sheetView showZeros="0" topLeftCell="B1" workbookViewId="0">
      <selection activeCell="G3" sqref="G3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1:7">
      <c r="D1" s="110"/>
      <c r="F1" s="58"/>
      <c r="G1" s="58" t="s">
        <v>120</v>
      </c>
    </row>
    <row r="2" ht="39" customHeight="1" spans="1:7">
      <c r="A2" s="3" t="s">
        <v>121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"单位名称："&amp;"云南省水利水电科学研究院"</f>
        <v>单位名称：云南省水利水电科学研究院</v>
      </c>
      <c r="F3" s="106"/>
      <c r="G3" s="106" t="s">
        <v>2</v>
      </c>
    </row>
    <row r="4" ht="20.25" customHeight="1" spans="1:7">
      <c r="A4" s="130" t="s">
        <v>122</v>
      </c>
      <c r="B4" s="131"/>
      <c r="C4" s="132" t="s">
        <v>30</v>
      </c>
      <c r="D4" s="11" t="s">
        <v>57</v>
      </c>
      <c r="E4" s="11"/>
      <c r="F4" s="12"/>
      <c r="G4" s="132" t="s">
        <v>58</v>
      </c>
    </row>
    <row r="5" ht="20.25" customHeight="1" spans="1:7">
      <c r="A5" s="133" t="s">
        <v>48</v>
      </c>
      <c r="B5" s="134" t="s">
        <v>49</v>
      </c>
      <c r="C5" s="98"/>
      <c r="D5" s="98" t="s">
        <v>32</v>
      </c>
      <c r="E5" s="98" t="s">
        <v>123</v>
      </c>
      <c r="F5" s="98" t="s">
        <v>124</v>
      </c>
      <c r="G5" s="98"/>
    </row>
    <row r="6" ht="28" customHeight="1" spans="1:7">
      <c r="A6" s="135" t="s">
        <v>125</v>
      </c>
      <c r="B6" s="135" t="s">
        <v>126</v>
      </c>
      <c r="C6" s="135" t="s">
        <v>127</v>
      </c>
      <c r="D6" s="65"/>
      <c r="E6" s="135" t="s">
        <v>128</v>
      </c>
      <c r="F6" s="135" t="s">
        <v>129</v>
      </c>
      <c r="G6" s="135" t="s">
        <v>130</v>
      </c>
    </row>
    <row r="7" ht="28" customHeight="1" spans="1:7">
      <c r="A7" s="31" t="s">
        <v>59</v>
      </c>
      <c r="B7" s="31" t="s">
        <v>60</v>
      </c>
      <c r="C7" s="22">
        <v>14737081.92</v>
      </c>
      <c r="D7" s="22">
        <v>12455321.92</v>
      </c>
      <c r="E7" s="22">
        <v>11432277.8</v>
      </c>
      <c r="F7" s="22">
        <v>1023044.12</v>
      </c>
      <c r="G7" s="22">
        <v>2281760</v>
      </c>
    </row>
    <row r="8" ht="28" customHeight="1" spans="1:7">
      <c r="A8" s="31" t="s">
        <v>61</v>
      </c>
      <c r="B8" s="136" t="s">
        <v>62</v>
      </c>
      <c r="C8" s="22">
        <v>14737081.92</v>
      </c>
      <c r="D8" s="22">
        <v>12455321.92</v>
      </c>
      <c r="E8" s="22">
        <v>11432277.8</v>
      </c>
      <c r="F8" s="22">
        <v>1023044.12</v>
      </c>
      <c r="G8" s="22">
        <v>2281760</v>
      </c>
    </row>
    <row r="9" ht="28" customHeight="1" spans="1:7">
      <c r="A9" s="31" t="s">
        <v>63</v>
      </c>
      <c r="B9" s="137" t="s">
        <v>64</v>
      </c>
      <c r="C9" s="22">
        <v>14737081.92</v>
      </c>
      <c r="D9" s="22">
        <v>12455321.92</v>
      </c>
      <c r="E9" s="22">
        <v>11432277.8</v>
      </c>
      <c r="F9" s="22">
        <v>1023044.12</v>
      </c>
      <c r="G9" s="22">
        <v>2281760</v>
      </c>
    </row>
    <row r="10" ht="28" customHeight="1" spans="1:7">
      <c r="A10" s="31" t="s">
        <v>69</v>
      </c>
      <c r="B10" s="31" t="s">
        <v>70</v>
      </c>
      <c r="C10" s="22">
        <v>1791391.21</v>
      </c>
      <c r="D10" s="22">
        <v>1791391.21</v>
      </c>
      <c r="E10" s="22">
        <v>1755391.21</v>
      </c>
      <c r="F10" s="22">
        <v>36000</v>
      </c>
      <c r="G10" s="22"/>
    </row>
    <row r="11" ht="28" customHeight="1" spans="1:7">
      <c r="A11" s="31" t="s">
        <v>71</v>
      </c>
      <c r="B11" s="136" t="s">
        <v>72</v>
      </c>
      <c r="C11" s="22">
        <v>1709192.14</v>
      </c>
      <c r="D11" s="22">
        <v>1709192.14</v>
      </c>
      <c r="E11" s="22">
        <v>1673192.14</v>
      </c>
      <c r="F11" s="22">
        <v>36000</v>
      </c>
      <c r="G11" s="22"/>
    </row>
    <row r="12" ht="28" customHeight="1" spans="1:7">
      <c r="A12" s="31" t="s">
        <v>73</v>
      </c>
      <c r="B12" s="137" t="s">
        <v>74</v>
      </c>
      <c r="C12" s="22">
        <v>36000</v>
      </c>
      <c r="D12" s="22">
        <v>36000</v>
      </c>
      <c r="E12" s="22"/>
      <c r="F12" s="22">
        <v>36000</v>
      </c>
      <c r="G12" s="22"/>
    </row>
    <row r="13" ht="28" customHeight="1" spans="1:7">
      <c r="A13" s="31" t="s">
        <v>75</v>
      </c>
      <c r="B13" s="137" t="s">
        <v>76</v>
      </c>
      <c r="C13" s="22">
        <v>1673192.14</v>
      </c>
      <c r="D13" s="22">
        <v>1673192.14</v>
      </c>
      <c r="E13" s="22">
        <v>1673192.14</v>
      </c>
      <c r="F13" s="22"/>
      <c r="G13" s="22"/>
    </row>
    <row r="14" ht="28" customHeight="1" spans="1:7">
      <c r="A14" s="31" t="s">
        <v>77</v>
      </c>
      <c r="B14" s="136" t="s">
        <v>78</v>
      </c>
      <c r="C14" s="22">
        <v>82199.07</v>
      </c>
      <c r="D14" s="22">
        <v>82199.07</v>
      </c>
      <c r="E14" s="22">
        <v>82199.07</v>
      </c>
      <c r="F14" s="22"/>
      <c r="G14" s="22"/>
    </row>
    <row r="15" ht="28" customHeight="1" spans="1:7">
      <c r="A15" s="31" t="s">
        <v>79</v>
      </c>
      <c r="B15" s="137" t="s">
        <v>78</v>
      </c>
      <c r="C15" s="22">
        <v>82199.07</v>
      </c>
      <c r="D15" s="22">
        <v>82199.07</v>
      </c>
      <c r="E15" s="22">
        <v>82199.07</v>
      </c>
      <c r="F15" s="22"/>
      <c r="G15" s="22"/>
    </row>
    <row r="16" ht="28" customHeight="1" spans="1:7">
      <c r="A16" s="31" t="s">
        <v>80</v>
      </c>
      <c r="B16" s="31" t="s">
        <v>81</v>
      </c>
      <c r="C16" s="22">
        <v>1901632.32</v>
      </c>
      <c r="D16" s="22">
        <v>1901632.32</v>
      </c>
      <c r="E16" s="22">
        <v>1901632.32</v>
      </c>
      <c r="F16" s="22"/>
      <c r="G16" s="22"/>
    </row>
    <row r="17" ht="28" customHeight="1" spans="1:7">
      <c r="A17" s="31" t="s">
        <v>82</v>
      </c>
      <c r="B17" s="136" t="s">
        <v>83</v>
      </c>
      <c r="C17" s="22">
        <v>1901632.32</v>
      </c>
      <c r="D17" s="22">
        <v>1901632.32</v>
      </c>
      <c r="E17" s="22">
        <v>1901632.32</v>
      </c>
      <c r="F17" s="22"/>
      <c r="G17" s="22"/>
    </row>
    <row r="18" ht="28" customHeight="1" spans="1:7">
      <c r="A18" s="31" t="s">
        <v>84</v>
      </c>
      <c r="B18" s="137" t="s">
        <v>85</v>
      </c>
      <c r="C18" s="22">
        <v>1163975.09</v>
      </c>
      <c r="D18" s="22">
        <v>1163975.09</v>
      </c>
      <c r="E18" s="22">
        <v>1163975.09</v>
      </c>
      <c r="F18" s="22"/>
      <c r="G18" s="22"/>
    </row>
    <row r="19" ht="28" customHeight="1" spans="1:7">
      <c r="A19" s="31" t="s">
        <v>86</v>
      </c>
      <c r="B19" s="137" t="s">
        <v>87</v>
      </c>
      <c r="C19" s="22">
        <v>679508.23</v>
      </c>
      <c r="D19" s="22">
        <v>679508.23</v>
      </c>
      <c r="E19" s="22">
        <v>679508.23</v>
      </c>
      <c r="F19" s="22"/>
      <c r="G19" s="22"/>
    </row>
    <row r="20" ht="28" customHeight="1" spans="1:7">
      <c r="A20" s="31" t="s">
        <v>88</v>
      </c>
      <c r="B20" s="137" t="s">
        <v>89</v>
      </c>
      <c r="C20" s="22">
        <v>58149</v>
      </c>
      <c r="D20" s="22">
        <v>58149</v>
      </c>
      <c r="E20" s="22">
        <v>58149</v>
      </c>
      <c r="F20" s="22"/>
      <c r="G20" s="22"/>
    </row>
    <row r="21" ht="28" customHeight="1" spans="1:7">
      <c r="A21" s="31" t="s">
        <v>90</v>
      </c>
      <c r="B21" s="31" t="s">
        <v>91</v>
      </c>
      <c r="C21" s="22">
        <v>1498540</v>
      </c>
      <c r="D21" s="22"/>
      <c r="E21" s="22"/>
      <c r="F21" s="22"/>
      <c r="G21" s="22">
        <v>1498540</v>
      </c>
    </row>
    <row r="22" ht="28" customHeight="1" spans="1:7">
      <c r="A22" s="31" t="s">
        <v>92</v>
      </c>
      <c r="B22" s="136" t="s">
        <v>93</v>
      </c>
      <c r="C22" s="22">
        <v>1498540</v>
      </c>
      <c r="D22" s="22"/>
      <c r="E22" s="22"/>
      <c r="F22" s="22"/>
      <c r="G22" s="22">
        <v>1498540</v>
      </c>
    </row>
    <row r="23" ht="28" customHeight="1" spans="1:7">
      <c r="A23" s="31" t="s">
        <v>94</v>
      </c>
      <c r="B23" s="137" t="s">
        <v>95</v>
      </c>
      <c r="C23" s="22">
        <v>54800</v>
      </c>
      <c r="D23" s="22"/>
      <c r="E23" s="22"/>
      <c r="F23" s="22"/>
      <c r="G23" s="22">
        <v>54800</v>
      </c>
    </row>
    <row r="24" ht="28" customHeight="1" spans="1:7">
      <c r="A24" s="31" t="s">
        <v>96</v>
      </c>
      <c r="B24" s="137" t="s">
        <v>97</v>
      </c>
      <c r="C24" s="22">
        <v>1132940</v>
      </c>
      <c r="D24" s="22"/>
      <c r="E24" s="22"/>
      <c r="F24" s="22"/>
      <c r="G24" s="22">
        <v>1132940</v>
      </c>
    </row>
    <row r="25" ht="28" customHeight="1" spans="1:7">
      <c r="A25" s="31" t="s">
        <v>98</v>
      </c>
      <c r="B25" s="137" t="s">
        <v>99</v>
      </c>
      <c r="C25" s="22">
        <v>310800</v>
      </c>
      <c r="D25" s="22"/>
      <c r="E25" s="22"/>
      <c r="F25" s="22"/>
      <c r="G25" s="22">
        <v>310800</v>
      </c>
    </row>
    <row r="26" ht="28" customHeight="1" spans="1:7">
      <c r="A26" s="31" t="s">
        <v>102</v>
      </c>
      <c r="B26" s="31" t="s">
        <v>103</v>
      </c>
      <c r="C26" s="22">
        <v>1194928.43</v>
      </c>
      <c r="D26" s="22">
        <v>1194928.43</v>
      </c>
      <c r="E26" s="22">
        <v>1194928.43</v>
      </c>
      <c r="F26" s="22"/>
      <c r="G26" s="22"/>
    </row>
    <row r="27" ht="28" customHeight="1" spans="1:7">
      <c r="A27" s="31" t="s">
        <v>104</v>
      </c>
      <c r="B27" s="136" t="s">
        <v>105</v>
      </c>
      <c r="C27" s="22">
        <v>1194928.43</v>
      </c>
      <c r="D27" s="22">
        <v>1194928.43</v>
      </c>
      <c r="E27" s="22">
        <v>1194928.43</v>
      </c>
      <c r="F27" s="22"/>
      <c r="G27" s="22"/>
    </row>
    <row r="28" ht="28" customHeight="1" spans="1:7">
      <c r="A28" s="31" t="s">
        <v>106</v>
      </c>
      <c r="B28" s="137" t="s">
        <v>107</v>
      </c>
      <c r="C28" s="22">
        <v>1194928.43</v>
      </c>
      <c r="D28" s="22">
        <v>1194928.43</v>
      </c>
      <c r="E28" s="22">
        <v>1194928.43</v>
      </c>
      <c r="F28" s="22"/>
      <c r="G28" s="22"/>
    </row>
    <row r="29" ht="28" customHeight="1" spans="1:7">
      <c r="A29" s="138" t="s">
        <v>108</v>
      </c>
      <c r="B29" s="139" t="s">
        <v>108</v>
      </c>
      <c r="C29" s="22">
        <v>21123573.88</v>
      </c>
      <c r="D29" s="22">
        <v>17343273.88</v>
      </c>
      <c r="E29" s="22">
        <v>16284229.76</v>
      </c>
      <c r="F29" s="22">
        <v>1059044.12</v>
      </c>
      <c r="G29" s="22">
        <v>3780300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751388888888889" right="0.751388888888889" top="1" bottom="1" header="0.5" footer="0.5"/>
  <pageSetup paperSize="8" scale="8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24"/>
      <c r="B1" s="124"/>
      <c r="C1" s="63"/>
      <c r="F1" s="62" t="s">
        <v>131</v>
      </c>
    </row>
    <row r="2" ht="25.5" customHeight="1" spans="1:6">
      <c r="A2" s="125" t="s">
        <v>132</v>
      </c>
      <c r="B2" s="125"/>
      <c r="C2" s="125"/>
      <c r="D2" s="125"/>
      <c r="E2" s="125"/>
      <c r="F2" s="125"/>
    </row>
    <row r="3" ht="15.75" customHeight="1" spans="1:6">
      <c r="A3" s="4" t="str">
        <f>"单位名称："&amp;"云南省水利水电科学研究院"</f>
        <v>单位名称：云南省水利水电科学研究院</v>
      </c>
      <c r="B3" s="124"/>
      <c r="C3" s="63"/>
      <c r="F3" s="62" t="s">
        <v>2</v>
      </c>
    </row>
    <row r="4" ht="19.5" customHeight="1" spans="1:6">
      <c r="A4" s="9" t="s">
        <v>133</v>
      </c>
      <c r="B4" s="15" t="s">
        <v>134</v>
      </c>
      <c r="C4" s="10" t="s">
        <v>135</v>
      </c>
      <c r="D4" s="11"/>
      <c r="E4" s="12"/>
      <c r="F4" s="15" t="s">
        <v>136</v>
      </c>
    </row>
    <row r="5" ht="19.5" customHeight="1" spans="1:6">
      <c r="A5" s="17"/>
      <c r="B5" s="18"/>
      <c r="C5" s="65" t="s">
        <v>32</v>
      </c>
      <c r="D5" s="65" t="s">
        <v>137</v>
      </c>
      <c r="E5" s="65" t="s">
        <v>138</v>
      </c>
      <c r="F5" s="18"/>
    </row>
    <row r="6" ht="18.75" customHeight="1" spans="1:6">
      <c r="A6" s="126">
        <v>1</v>
      </c>
      <c r="B6" s="126">
        <v>2</v>
      </c>
      <c r="C6" s="127">
        <v>3</v>
      </c>
      <c r="D6" s="126">
        <v>4</v>
      </c>
      <c r="E6" s="126">
        <v>5</v>
      </c>
      <c r="F6" s="126">
        <v>6</v>
      </c>
    </row>
    <row r="7" ht="18.75" customHeight="1" spans="1:6">
      <c r="A7" s="128">
        <v>148000</v>
      </c>
      <c r="B7" s="128"/>
      <c r="C7" s="129">
        <v>138000</v>
      </c>
      <c r="D7" s="128"/>
      <c r="E7" s="128">
        <v>138000</v>
      </c>
      <c r="F7" s="128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1"/>
  <sheetViews>
    <sheetView showZeros="0" workbookViewId="0">
      <selection activeCell="A33" sqref="$A33:$XFD33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1:23">
      <c r="D1" s="1"/>
      <c r="E1" s="1"/>
      <c r="F1" s="1"/>
      <c r="G1" s="1"/>
      <c r="U1" s="110"/>
      <c r="W1" s="58" t="s">
        <v>139</v>
      </c>
    </row>
    <row r="2" ht="27.75" customHeight="1" spans="1:23">
      <c r="A2" s="28" t="s">
        <v>140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4" t="str">
        <f>"单位名称："&amp;"云南省水利水电科学研究院"</f>
        <v>单位名称：云南省水利水电科学研究院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0"/>
      <c r="W3" s="106" t="s">
        <v>2</v>
      </c>
    </row>
    <row r="4" ht="21.75" customHeight="1" spans="1:23">
      <c r="A4" s="8" t="s">
        <v>141</v>
      </c>
      <c r="B4" s="8" t="s">
        <v>142</v>
      </c>
      <c r="C4" s="8" t="s">
        <v>143</v>
      </c>
      <c r="D4" s="9" t="s">
        <v>144</v>
      </c>
      <c r="E4" s="9" t="s">
        <v>145</v>
      </c>
      <c r="F4" s="9" t="s">
        <v>146</v>
      </c>
      <c r="G4" s="9" t="s">
        <v>147</v>
      </c>
      <c r="H4" s="65" t="s">
        <v>148</v>
      </c>
      <c r="I4" s="65"/>
      <c r="J4" s="65"/>
      <c r="K4" s="65"/>
      <c r="L4" s="112"/>
      <c r="M4" s="112"/>
      <c r="N4" s="112"/>
      <c r="O4" s="112"/>
      <c r="P4" s="112"/>
      <c r="Q4" s="50"/>
      <c r="R4" s="65"/>
      <c r="S4" s="65"/>
      <c r="T4" s="65"/>
      <c r="U4" s="65"/>
      <c r="V4" s="65"/>
      <c r="W4" s="65"/>
    </row>
    <row r="5" ht="21.75" customHeight="1" spans="1:23">
      <c r="A5" s="13"/>
      <c r="B5" s="13"/>
      <c r="C5" s="13"/>
      <c r="D5" s="14"/>
      <c r="E5" s="14"/>
      <c r="F5" s="14"/>
      <c r="G5" s="14"/>
      <c r="H5" s="65" t="s">
        <v>30</v>
      </c>
      <c r="I5" s="50" t="s">
        <v>33</v>
      </c>
      <c r="J5" s="50"/>
      <c r="K5" s="50"/>
      <c r="L5" s="112"/>
      <c r="M5" s="112"/>
      <c r="N5" s="112" t="s">
        <v>149</v>
      </c>
      <c r="O5" s="112"/>
      <c r="P5" s="112"/>
      <c r="Q5" s="50" t="s">
        <v>36</v>
      </c>
      <c r="R5" s="65" t="s">
        <v>51</v>
      </c>
      <c r="S5" s="50"/>
      <c r="T5" s="50"/>
      <c r="U5" s="50"/>
      <c r="V5" s="50"/>
      <c r="W5" s="50"/>
    </row>
    <row r="6" ht="15" customHeight="1" spans="1:23">
      <c r="A6" s="16"/>
      <c r="B6" s="16"/>
      <c r="C6" s="16"/>
      <c r="D6" s="17"/>
      <c r="E6" s="17"/>
      <c r="F6" s="17"/>
      <c r="G6" s="17"/>
      <c r="H6" s="65"/>
      <c r="I6" s="50" t="s">
        <v>150</v>
      </c>
      <c r="J6" s="50" t="s">
        <v>151</v>
      </c>
      <c r="K6" s="50" t="s">
        <v>152</v>
      </c>
      <c r="L6" s="120" t="s">
        <v>153</v>
      </c>
      <c r="M6" s="120" t="s">
        <v>154</v>
      </c>
      <c r="N6" s="120" t="s">
        <v>33</v>
      </c>
      <c r="O6" s="120" t="s">
        <v>34</v>
      </c>
      <c r="P6" s="120" t="s">
        <v>35</v>
      </c>
      <c r="Q6" s="50"/>
      <c r="R6" s="50" t="s">
        <v>32</v>
      </c>
      <c r="S6" s="50" t="s">
        <v>43</v>
      </c>
      <c r="T6" s="50" t="s">
        <v>155</v>
      </c>
      <c r="U6" s="50" t="s">
        <v>39</v>
      </c>
      <c r="V6" s="50" t="s">
        <v>40</v>
      </c>
      <c r="W6" s="50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5"/>
      <c r="I7" s="50"/>
      <c r="J7" s="50"/>
      <c r="K7" s="50"/>
      <c r="L7" s="120"/>
      <c r="M7" s="120"/>
      <c r="N7" s="120"/>
      <c r="O7" s="120"/>
      <c r="P7" s="120"/>
      <c r="Q7" s="50"/>
      <c r="R7" s="50"/>
      <c r="S7" s="50"/>
      <c r="T7" s="50"/>
      <c r="U7" s="50"/>
      <c r="V7" s="50"/>
      <c r="W7" s="50"/>
    </row>
    <row r="8" ht="15" customHeight="1" spans="1:23">
      <c r="A8" s="121">
        <v>1</v>
      </c>
      <c r="B8" s="121">
        <v>2</v>
      </c>
      <c r="C8" s="121">
        <v>3</v>
      </c>
      <c r="D8" s="121">
        <v>4</v>
      </c>
      <c r="E8" s="121">
        <v>5</v>
      </c>
      <c r="F8" s="121">
        <v>6</v>
      </c>
      <c r="G8" s="121">
        <v>7</v>
      </c>
      <c r="H8" s="121">
        <v>8</v>
      </c>
      <c r="I8" s="121">
        <v>9</v>
      </c>
      <c r="J8" s="121">
        <v>10</v>
      </c>
      <c r="K8" s="121">
        <v>11</v>
      </c>
      <c r="L8" s="121">
        <v>12</v>
      </c>
      <c r="M8" s="121">
        <v>13</v>
      </c>
      <c r="N8" s="121">
        <v>14</v>
      </c>
      <c r="O8" s="121">
        <v>15</v>
      </c>
      <c r="P8" s="121">
        <v>16</v>
      </c>
      <c r="Q8" s="121">
        <v>17</v>
      </c>
      <c r="R8" s="121">
        <v>18</v>
      </c>
      <c r="S8" s="121">
        <v>19</v>
      </c>
      <c r="T8" s="121">
        <v>20</v>
      </c>
      <c r="U8" s="121">
        <v>21</v>
      </c>
      <c r="V8" s="121">
        <v>22</v>
      </c>
      <c r="W8" s="121">
        <v>23</v>
      </c>
    </row>
    <row r="9" ht="18.75" customHeight="1" spans="1:23">
      <c r="A9" s="23" t="s">
        <v>45</v>
      </c>
      <c r="B9" s="114"/>
      <c r="C9" s="23"/>
      <c r="D9" s="23"/>
      <c r="E9" s="23"/>
      <c r="F9" s="23"/>
      <c r="G9" s="23"/>
      <c r="H9" s="22">
        <v>22343273.88</v>
      </c>
      <c r="I9" s="22">
        <v>17343273.88</v>
      </c>
      <c r="J9" s="22">
        <v>4342930.24</v>
      </c>
      <c r="K9" s="22"/>
      <c r="L9" s="22">
        <v>13000343.64</v>
      </c>
      <c r="M9" s="22"/>
      <c r="N9" s="22"/>
      <c r="O9" s="22"/>
      <c r="P9" s="22"/>
      <c r="Q9" s="22"/>
      <c r="R9" s="22">
        <v>5000000</v>
      </c>
      <c r="S9" s="22"/>
      <c r="T9" s="22"/>
      <c r="U9" s="22"/>
      <c r="V9" s="22"/>
      <c r="W9" s="22">
        <v>5000000</v>
      </c>
    </row>
    <row r="10" ht="31.4" customHeight="1" spans="1:23">
      <c r="A10" s="122" t="s">
        <v>45</v>
      </c>
      <c r="B10" s="114" t="s">
        <v>156</v>
      </c>
      <c r="C10" s="23" t="s">
        <v>157</v>
      </c>
      <c r="D10" s="23" t="s">
        <v>75</v>
      </c>
      <c r="E10" s="23" t="s">
        <v>76</v>
      </c>
      <c r="F10" s="23" t="s">
        <v>158</v>
      </c>
      <c r="G10" s="23" t="s">
        <v>159</v>
      </c>
      <c r="H10" s="22">
        <v>1673192.14</v>
      </c>
      <c r="I10" s="22">
        <v>1673192.14</v>
      </c>
      <c r="J10" s="22">
        <v>418298.04</v>
      </c>
      <c r="K10" s="22"/>
      <c r="L10" s="22">
        <v>1254894.1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22" t="s">
        <v>45</v>
      </c>
      <c r="B11" s="114" t="s">
        <v>156</v>
      </c>
      <c r="C11" s="23" t="s">
        <v>157</v>
      </c>
      <c r="D11" s="23" t="s">
        <v>79</v>
      </c>
      <c r="E11" s="23" t="s">
        <v>78</v>
      </c>
      <c r="F11" s="23" t="s">
        <v>160</v>
      </c>
      <c r="G11" s="23" t="s">
        <v>161</v>
      </c>
      <c r="H11" s="22">
        <v>82199.07</v>
      </c>
      <c r="I11" s="22">
        <v>82199.07</v>
      </c>
      <c r="J11" s="22">
        <v>20549.77</v>
      </c>
      <c r="K11" s="22"/>
      <c r="L11" s="22">
        <v>61649.3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22" t="s">
        <v>45</v>
      </c>
      <c r="B12" s="114" t="s">
        <v>156</v>
      </c>
      <c r="C12" s="23" t="s">
        <v>157</v>
      </c>
      <c r="D12" s="23" t="s">
        <v>84</v>
      </c>
      <c r="E12" s="23" t="s">
        <v>85</v>
      </c>
      <c r="F12" s="23" t="s">
        <v>162</v>
      </c>
      <c r="G12" s="23" t="s">
        <v>163</v>
      </c>
      <c r="H12" s="22">
        <v>1045745.09</v>
      </c>
      <c r="I12" s="22">
        <v>1045745.09</v>
      </c>
      <c r="J12" s="22">
        <v>261436.27</v>
      </c>
      <c r="K12" s="22"/>
      <c r="L12" s="22">
        <v>784308.82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22" t="s">
        <v>45</v>
      </c>
      <c r="B13" s="114" t="s">
        <v>156</v>
      </c>
      <c r="C13" s="23" t="s">
        <v>157</v>
      </c>
      <c r="D13" s="23" t="s">
        <v>84</v>
      </c>
      <c r="E13" s="23" t="s">
        <v>85</v>
      </c>
      <c r="F13" s="23" t="s">
        <v>164</v>
      </c>
      <c r="G13" s="23" t="s">
        <v>165</v>
      </c>
      <c r="H13" s="22">
        <v>118230</v>
      </c>
      <c r="I13" s="22">
        <v>118230</v>
      </c>
      <c r="J13" s="22">
        <v>29557.5</v>
      </c>
      <c r="K13" s="22"/>
      <c r="L13" s="22">
        <v>88672.5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22" t="s">
        <v>45</v>
      </c>
      <c r="B14" s="114" t="s">
        <v>156</v>
      </c>
      <c r="C14" s="23" t="s">
        <v>157</v>
      </c>
      <c r="D14" s="23" t="s">
        <v>86</v>
      </c>
      <c r="E14" s="23" t="s">
        <v>87</v>
      </c>
      <c r="F14" s="23" t="s">
        <v>166</v>
      </c>
      <c r="G14" s="23" t="s">
        <v>167</v>
      </c>
      <c r="H14" s="22">
        <v>679508.23</v>
      </c>
      <c r="I14" s="22">
        <v>679508.23</v>
      </c>
      <c r="J14" s="22">
        <v>169877.06</v>
      </c>
      <c r="K14" s="22"/>
      <c r="L14" s="22">
        <v>509631.17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22" t="s">
        <v>45</v>
      </c>
      <c r="B15" s="114" t="s">
        <v>156</v>
      </c>
      <c r="C15" s="23" t="s">
        <v>157</v>
      </c>
      <c r="D15" s="23" t="s">
        <v>88</v>
      </c>
      <c r="E15" s="23" t="s">
        <v>89</v>
      </c>
      <c r="F15" s="23" t="s">
        <v>160</v>
      </c>
      <c r="G15" s="23" t="s">
        <v>161</v>
      </c>
      <c r="H15" s="22">
        <v>58149</v>
      </c>
      <c r="I15" s="22">
        <v>58149</v>
      </c>
      <c r="J15" s="22">
        <v>58149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22" t="s">
        <v>45</v>
      </c>
      <c r="B16" s="114" t="s">
        <v>168</v>
      </c>
      <c r="C16" s="23" t="s">
        <v>107</v>
      </c>
      <c r="D16" s="23" t="s">
        <v>106</v>
      </c>
      <c r="E16" s="23" t="s">
        <v>107</v>
      </c>
      <c r="F16" s="23" t="s">
        <v>169</v>
      </c>
      <c r="G16" s="23" t="s">
        <v>107</v>
      </c>
      <c r="H16" s="22">
        <v>1194928.43</v>
      </c>
      <c r="I16" s="22">
        <v>1194928.43</v>
      </c>
      <c r="J16" s="22">
        <v>298732.11</v>
      </c>
      <c r="K16" s="22"/>
      <c r="L16" s="22">
        <v>896196.32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22" t="s">
        <v>45</v>
      </c>
      <c r="B17" s="114" t="s">
        <v>170</v>
      </c>
      <c r="C17" s="23" t="s">
        <v>171</v>
      </c>
      <c r="D17" s="23" t="s">
        <v>63</v>
      </c>
      <c r="E17" s="23" t="s">
        <v>64</v>
      </c>
      <c r="F17" s="23" t="s">
        <v>172</v>
      </c>
      <c r="G17" s="23" t="s">
        <v>173</v>
      </c>
      <c r="H17" s="22">
        <v>31948.8</v>
      </c>
      <c r="I17" s="22">
        <v>31948.8</v>
      </c>
      <c r="J17" s="22">
        <v>7987.2</v>
      </c>
      <c r="K17" s="22"/>
      <c r="L17" s="22">
        <v>23961.6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22" t="s">
        <v>45</v>
      </c>
      <c r="B18" s="114" t="s">
        <v>174</v>
      </c>
      <c r="C18" s="23" t="s">
        <v>175</v>
      </c>
      <c r="D18" s="23" t="s">
        <v>63</v>
      </c>
      <c r="E18" s="23" t="s">
        <v>64</v>
      </c>
      <c r="F18" s="23" t="s">
        <v>176</v>
      </c>
      <c r="G18" s="23" t="s">
        <v>177</v>
      </c>
      <c r="H18" s="22">
        <v>138000</v>
      </c>
      <c r="I18" s="22">
        <v>138000</v>
      </c>
      <c r="J18" s="22"/>
      <c r="K18" s="22"/>
      <c r="L18" s="22">
        <v>138000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22" t="s">
        <v>45</v>
      </c>
      <c r="B19" s="114" t="s">
        <v>178</v>
      </c>
      <c r="C19" s="23" t="s">
        <v>136</v>
      </c>
      <c r="D19" s="23" t="s">
        <v>63</v>
      </c>
      <c r="E19" s="23" t="s">
        <v>64</v>
      </c>
      <c r="F19" s="23" t="s">
        <v>179</v>
      </c>
      <c r="G19" s="23" t="s">
        <v>136</v>
      </c>
      <c r="H19" s="22">
        <v>10000</v>
      </c>
      <c r="I19" s="22">
        <v>10000</v>
      </c>
      <c r="J19" s="22">
        <v>2500</v>
      </c>
      <c r="K19" s="22"/>
      <c r="L19" s="22">
        <v>7500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22" t="s">
        <v>45</v>
      </c>
      <c r="B20" s="114" t="s">
        <v>180</v>
      </c>
      <c r="C20" s="23" t="s">
        <v>181</v>
      </c>
      <c r="D20" s="23" t="s">
        <v>63</v>
      </c>
      <c r="E20" s="23" t="s">
        <v>64</v>
      </c>
      <c r="F20" s="23" t="s">
        <v>182</v>
      </c>
      <c r="G20" s="23" t="s">
        <v>181</v>
      </c>
      <c r="H20" s="22">
        <v>228006.58</v>
      </c>
      <c r="I20" s="22">
        <v>228006.58</v>
      </c>
      <c r="J20" s="22">
        <v>57001.65</v>
      </c>
      <c r="K20" s="22"/>
      <c r="L20" s="22">
        <v>171004.93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22" t="s">
        <v>45</v>
      </c>
      <c r="B21" s="114" t="s">
        <v>183</v>
      </c>
      <c r="C21" s="23" t="s">
        <v>184</v>
      </c>
      <c r="D21" s="23" t="s">
        <v>63</v>
      </c>
      <c r="E21" s="23" t="s">
        <v>64</v>
      </c>
      <c r="F21" s="23" t="s">
        <v>185</v>
      </c>
      <c r="G21" s="23" t="s">
        <v>186</v>
      </c>
      <c r="H21" s="22">
        <v>30000</v>
      </c>
      <c r="I21" s="22">
        <v>30000</v>
      </c>
      <c r="J21" s="22">
        <v>7500</v>
      </c>
      <c r="K21" s="22"/>
      <c r="L21" s="22">
        <v>22500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22" t="s">
        <v>45</v>
      </c>
      <c r="B22" s="114" t="s">
        <v>183</v>
      </c>
      <c r="C22" s="23" t="s">
        <v>184</v>
      </c>
      <c r="D22" s="23" t="s">
        <v>63</v>
      </c>
      <c r="E22" s="23" t="s">
        <v>64</v>
      </c>
      <c r="F22" s="23" t="s">
        <v>187</v>
      </c>
      <c r="G22" s="23" t="s">
        <v>188</v>
      </c>
      <c r="H22" s="22">
        <v>8000</v>
      </c>
      <c r="I22" s="22">
        <v>8000</v>
      </c>
      <c r="J22" s="22"/>
      <c r="K22" s="22"/>
      <c r="L22" s="22">
        <v>8000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22" t="s">
        <v>45</v>
      </c>
      <c r="B23" s="114" t="s">
        <v>183</v>
      </c>
      <c r="C23" s="23" t="s">
        <v>184</v>
      </c>
      <c r="D23" s="23" t="s">
        <v>63</v>
      </c>
      <c r="E23" s="23" t="s">
        <v>64</v>
      </c>
      <c r="F23" s="23" t="s">
        <v>189</v>
      </c>
      <c r="G23" s="23" t="s">
        <v>190</v>
      </c>
      <c r="H23" s="22">
        <v>33000</v>
      </c>
      <c r="I23" s="22">
        <v>33000</v>
      </c>
      <c r="J23" s="22">
        <v>8250</v>
      </c>
      <c r="K23" s="22"/>
      <c r="L23" s="22">
        <v>24750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22" t="s">
        <v>45</v>
      </c>
      <c r="B24" s="114" t="s">
        <v>183</v>
      </c>
      <c r="C24" s="23" t="s">
        <v>184</v>
      </c>
      <c r="D24" s="23" t="s">
        <v>63</v>
      </c>
      <c r="E24" s="23" t="s">
        <v>64</v>
      </c>
      <c r="F24" s="23" t="s">
        <v>191</v>
      </c>
      <c r="G24" s="23" t="s">
        <v>192</v>
      </c>
      <c r="H24" s="22">
        <v>42000</v>
      </c>
      <c r="I24" s="22">
        <v>42000</v>
      </c>
      <c r="J24" s="22">
        <v>10500</v>
      </c>
      <c r="K24" s="22"/>
      <c r="L24" s="22">
        <v>31500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22" t="s">
        <v>45</v>
      </c>
      <c r="B25" s="114" t="s">
        <v>183</v>
      </c>
      <c r="C25" s="23" t="s">
        <v>184</v>
      </c>
      <c r="D25" s="23" t="s">
        <v>63</v>
      </c>
      <c r="E25" s="23" t="s">
        <v>64</v>
      </c>
      <c r="F25" s="23" t="s">
        <v>193</v>
      </c>
      <c r="G25" s="23" t="s">
        <v>194</v>
      </c>
      <c r="H25" s="22">
        <v>5000</v>
      </c>
      <c r="I25" s="22">
        <v>5000</v>
      </c>
      <c r="J25" s="22">
        <v>1250</v>
      </c>
      <c r="K25" s="22"/>
      <c r="L25" s="22">
        <v>3750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22" t="s">
        <v>45</v>
      </c>
      <c r="B26" s="114" t="s">
        <v>183</v>
      </c>
      <c r="C26" s="23" t="s">
        <v>184</v>
      </c>
      <c r="D26" s="23" t="s">
        <v>63</v>
      </c>
      <c r="E26" s="23" t="s">
        <v>64</v>
      </c>
      <c r="F26" s="23" t="s">
        <v>195</v>
      </c>
      <c r="G26" s="23" t="s">
        <v>196</v>
      </c>
      <c r="H26" s="22">
        <v>15000</v>
      </c>
      <c r="I26" s="22">
        <v>15000</v>
      </c>
      <c r="J26" s="22">
        <v>3750</v>
      </c>
      <c r="K26" s="22"/>
      <c r="L26" s="22">
        <v>11250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22" t="s">
        <v>45</v>
      </c>
      <c r="B27" s="114" t="s">
        <v>183</v>
      </c>
      <c r="C27" s="23" t="s">
        <v>184</v>
      </c>
      <c r="D27" s="23" t="s">
        <v>63</v>
      </c>
      <c r="E27" s="23" t="s">
        <v>64</v>
      </c>
      <c r="F27" s="23" t="s">
        <v>197</v>
      </c>
      <c r="G27" s="23" t="s">
        <v>198</v>
      </c>
      <c r="H27" s="22">
        <v>69800</v>
      </c>
      <c r="I27" s="22">
        <v>50000</v>
      </c>
      <c r="J27" s="22">
        <v>12500</v>
      </c>
      <c r="K27" s="22"/>
      <c r="L27" s="22">
        <v>37500</v>
      </c>
      <c r="M27" s="22"/>
      <c r="N27" s="22"/>
      <c r="O27" s="22"/>
      <c r="P27" s="22"/>
      <c r="Q27" s="22"/>
      <c r="R27" s="22">
        <v>19800</v>
      </c>
      <c r="S27" s="22"/>
      <c r="T27" s="22"/>
      <c r="U27" s="22"/>
      <c r="V27" s="22"/>
      <c r="W27" s="22">
        <v>19800</v>
      </c>
    </row>
    <row r="28" ht="31.4" customHeight="1" spans="1:23">
      <c r="A28" s="122" t="s">
        <v>45</v>
      </c>
      <c r="B28" s="114" t="s">
        <v>183</v>
      </c>
      <c r="C28" s="23" t="s">
        <v>184</v>
      </c>
      <c r="D28" s="23" t="s">
        <v>63</v>
      </c>
      <c r="E28" s="23" t="s">
        <v>64</v>
      </c>
      <c r="F28" s="23" t="s">
        <v>199</v>
      </c>
      <c r="G28" s="23" t="s">
        <v>200</v>
      </c>
      <c r="H28" s="22">
        <v>70000</v>
      </c>
      <c r="I28" s="22">
        <v>20000</v>
      </c>
      <c r="J28" s="22">
        <v>5000</v>
      </c>
      <c r="K28" s="22"/>
      <c r="L28" s="22">
        <v>15000</v>
      </c>
      <c r="M28" s="22"/>
      <c r="N28" s="22"/>
      <c r="O28" s="22"/>
      <c r="P28" s="22"/>
      <c r="Q28" s="22"/>
      <c r="R28" s="22">
        <v>50000</v>
      </c>
      <c r="S28" s="22"/>
      <c r="T28" s="22"/>
      <c r="U28" s="22"/>
      <c r="V28" s="22"/>
      <c r="W28" s="22">
        <v>50000</v>
      </c>
    </row>
    <row r="29" ht="31.4" customHeight="1" spans="1:23">
      <c r="A29" s="122" t="s">
        <v>45</v>
      </c>
      <c r="B29" s="114" t="s">
        <v>183</v>
      </c>
      <c r="C29" s="23" t="s">
        <v>184</v>
      </c>
      <c r="D29" s="23" t="s">
        <v>63</v>
      </c>
      <c r="E29" s="23" t="s">
        <v>64</v>
      </c>
      <c r="F29" s="23" t="s">
        <v>201</v>
      </c>
      <c r="G29" s="23" t="s">
        <v>202</v>
      </c>
      <c r="H29" s="22">
        <v>120000</v>
      </c>
      <c r="I29" s="22"/>
      <c r="J29" s="22"/>
      <c r="K29" s="22"/>
      <c r="L29" s="22"/>
      <c r="M29" s="22"/>
      <c r="N29" s="22"/>
      <c r="O29" s="22"/>
      <c r="P29" s="22"/>
      <c r="Q29" s="22"/>
      <c r="R29" s="22">
        <v>120000</v>
      </c>
      <c r="S29" s="22"/>
      <c r="T29" s="22"/>
      <c r="U29" s="22"/>
      <c r="V29" s="22"/>
      <c r="W29" s="22">
        <v>120000</v>
      </c>
    </row>
    <row r="30" ht="31.4" customHeight="1" spans="1:23">
      <c r="A30" s="122" t="s">
        <v>45</v>
      </c>
      <c r="B30" s="114" t="s">
        <v>183</v>
      </c>
      <c r="C30" s="23" t="s">
        <v>184</v>
      </c>
      <c r="D30" s="23" t="s">
        <v>63</v>
      </c>
      <c r="E30" s="23" t="s">
        <v>64</v>
      </c>
      <c r="F30" s="23" t="s">
        <v>203</v>
      </c>
      <c r="G30" s="23" t="s">
        <v>204</v>
      </c>
      <c r="H30" s="22">
        <v>60000</v>
      </c>
      <c r="I30" s="22"/>
      <c r="J30" s="22"/>
      <c r="K30" s="22"/>
      <c r="L30" s="22"/>
      <c r="M30" s="22"/>
      <c r="N30" s="22"/>
      <c r="O30" s="22"/>
      <c r="P30" s="22"/>
      <c r="Q30" s="22"/>
      <c r="R30" s="22">
        <v>60000</v>
      </c>
      <c r="S30" s="22"/>
      <c r="T30" s="22"/>
      <c r="U30" s="22"/>
      <c r="V30" s="22"/>
      <c r="W30" s="22">
        <v>60000</v>
      </c>
    </row>
    <row r="31" ht="31.4" customHeight="1" spans="1:23">
      <c r="A31" s="122" t="s">
        <v>45</v>
      </c>
      <c r="B31" s="114" t="s">
        <v>183</v>
      </c>
      <c r="C31" s="23" t="s">
        <v>184</v>
      </c>
      <c r="D31" s="23" t="s">
        <v>63</v>
      </c>
      <c r="E31" s="23" t="s">
        <v>64</v>
      </c>
      <c r="F31" s="23" t="s">
        <v>205</v>
      </c>
      <c r="G31" s="23" t="s">
        <v>206</v>
      </c>
      <c r="H31" s="22">
        <v>87000</v>
      </c>
      <c r="I31" s="22">
        <v>18000</v>
      </c>
      <c r="J31" s="22">
        <v>4500</v>
      </c>
      <c r="K31" s="22"/>
      <c r="L31" s="22">
        <v>13500</v>
      </c>
      <c r="M31" s="22"/>
      <c r="N31" s="22"/>
      <c r="O31" s="22"/>
      <c r="P31" s="22"/>
      <c r="Q31" s="22"/>
      <c r="R31" s="22">
        <v>69000</v>
      </c>
      <c r="S31" s="22"/>
      <c r="T31" s="22"/>
      <c r="U31" s="22"/>
      <c r="V31" s="22"/>
      <c r="W31" s="22">
        <v>69000</v>
      </c>
    </row>
    <row r="32" ht="31.4" customHeight="1" spans="1:23">
      <c r="A32" s="122" t="s">
        <v>45</v>
      </c>
      <c r="B32" s="114" t="s">
        <v>183</v>
      </c>
      <c r="C32" s="23" t="s">
        <v>184</v>
      </c>
      <c r="D32" s="23" t="s">
        <v>63</v>
      </c>
      <c r="E32" s="23" t="s">
        <v>64</v>
      </c>
      <c r="F32" s="23" t="s">
        <v>207</v>
      </c>
      <c r="G32" s="23" t="s">
        <v>208</v>
      </c>
      <c r="H32" s="22">
        <v>106000</v>
      </c>
      <c r="I32" s="22">
        <v>6000</v>
      </c>
      <c r="J32" s="22">
        <v>1500</v>
      </c>
      <c r="K32" s="22"/>
      <c r="L32" s="22">
        <v>4500</v>
      </c>
      <c r="M32" s="22"/>
      <c r="N32" s="22"/>
      <c r="O32" s="22"/>
      <c r="P32" s="22"/>
      <c r="Q32" s="22"/>
      <c r="R32" s="22">
        <v>100000</v>
      </c>
      <c r="S32" s="22"/>
      <c r="T32" s="22"/>
      <c r="U32" s="22"/>
      <c r="V32" s="22"/>
      <c r="W32" s="22">
        <v>100000</v>
      </c>
    </row>
    <row r="33" s="27" customFormat="1" ht="31.4" customHeight="1" spans="1:23">
      <c r="A33" s="123" t="s">
        <v>45</v>
      </c>
      <c r="B33" s="117" t="s">
        <v>183</v>
      </c>
      <c r="C33" s="116" t="s">
        <v>184</v>
      </c>
      <c r="D33" s="116" t="s">
        <v>63</v>
      </c>
      <c r="E33" s="116" t="s">
        <v>64</v>
      </c>
      <c r="F33" s="116" t="s">
        <v>209</v>
      </c>
      <c r="G33" s="116" t="s">
        <v>210</v>
      </c>
      <c r="H33" s="33">
        <v>931200</v>
      </c>
      <c r="I33" s="33"/>
      <c r="J33" s="33"/>
      <c r="K33" s="33"/>
      <c r="L33" s="33"/>
      <c r="M33" s="33"/>
      <c r="N33" s="33"/>
      <c r="O33" s="33"/>
      <c r="P33" s="33"/>
      <c r="Q33" s="33"/>
      <c r="R33" s="33">
        <v>931200</v>
      </c>
      <c r="S33" s="33"/>
      <c r="T33" s="33"/>
      <c r="U33" s="33"/>
      <c r="V33" s="33"/>
      <c r="W33" s="33">
        <v>931200</v>
      </c>
    </row>
    <row r="34" ht="31.4" customHeight="1" spans="1:23">
      <c r="A34" s="122" t="s">
        <v>45</v>
      </c>
      <c r="B34" s="114" t="s">
        <v>183</v>
      </c>
      <c r="C34" s="23" t="s">
        <v>184</v>
      </c>
      <c r="D34" s="23" t="s">
        <v>63</v>
      </c>
      <c r="E34" s="23" t="s">
        <v>64</v>
      </c>
      <c r="F34" s="23" t="s">
        <v>211</v>
      </c>
      <c r="G34" s="23" t="s">
        <v>212</v>
      </c>
      <c r="H34" s="22">
        <v>50000</v>
      </c>
      <c r="I34" s="22"/>
      <c r="J34" s="22"/>
      <c r="K34" s="22"/>
      <c r="L34" s="22"/>
      <c r="M34" s="22"/>
      <c r="N34" s="22"/>
      <c r="O34" s="22"/>
      <c r="P34" s="22"/>
      <c r="Q34" s="22"/>
      <c r="R34" s="22">
        <v>50000</v>
      </c>
      <c r="S34" s="22"/>
      <c r="T34" s="22"/>
      <c r="U34" s="22"/>
      <c r="V34" s="22"/>
      <c r="W34" s="22">
        <v>50000</v>
      </c>
    </row>
    <row r="35" ht="31.4" customHeight="1" spans="1:23">
      <c r="A35" s="122" t="s">
        <v>45</v>
      </c>
      <c r="B35" s="114" t="s">
        <v>183</v>
      </c>
      <c r="C35" s="23" t="s">
        <v>184</v>
      </c>
      <c r="D35" s="23" t="s">
        <v>63</v>
      </c>
      <c r="E35" s="23" t="s">
        <v>64</v>
      </c>
      <c r="F35" s="23" t="s">
        <v>213</v>
      </c>
      <c r="G35" s="23" t="s">
        <v>214</v>
      </c>
      <c r="H35" s="22">
        <v>720037.54</v>
      </c>
      <c r="I35" s="22">
        <v>420037.54</v>
      </c>
      <c r="J35" s="22">
        <v>105009.39</v>
      </c>
      <c r="K35" s="22"/>
      <c r="L35" s="22">
        <v>315028.15</v>
      </c>
      <c r="M35" s="22"/>
      <c r="N35" s="22"/>
      <c r="O35" s="22"/>
      <c r="P35" s="22"/>
      <c r="Q35" s="22"/>
      <c r="R35" s="22">
        <v>300000</v>
      </c>
      <c r="S35" s="22"/>
      <c r="T35" s="22"/>
      <c r="U35" s="22"/>
      <c r="V35" s="22"/>
      <c r="W35" s="22">
        <v>300000</v>
      </c>
    </row>
    <row r="36" ht="31.4" customHeight="1" spans="1:23">
      <c r="A36" s="122" t="s">
        <v>45</v>
      </c>
      <c r="B36" s="114" t="s">
        <v>183</v>
      </c>
      <c r="C36" s="23" t="s">
        <v>184</v>
      </c>
      <c r="D36" s="23" t="s">
        <v>73</v>
      </c>
      <c r="E36" s="23" t="s">
        <v>74</v>
      </c>
      <c r="F36" s="23" t="s">
        <v>213</v>
      </c>
      <c r="G36" s="23" t="s">
        <v>214</v>
      </c>
      <c r="H36" s="22">
        <v>36000</v>
      </c>
      <c r="I36" s="22">
        <v>36000</v>
      </c>
      <c r="J36" s="22">
        <v>9000</v>
      </c>
      <c r="K36" s="22"/>
      <c r="L36" s="22">
        <v>27000</v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ht="31.4" customHeight="1" spans="1:23">
      <c r="A37" s="122" t="s">
        <v>45</v>
      </c>
      <c r="B37" s="114" t="s">
        <v>215</v>
      </c>
      <c r="C37" s="23" t="s">
        <v>216</v>
      </c>
      <c r="D37" s="23" t="s">
        <v>63</v>
      </c>
      <c r="E37" s="23" t="s">
        <v>64</v>
      </c>
      <c r="F37" s="23" t="s">
        <v>217</v>
      </c>
      <c r="G37" s="23" t="s">
        <v>218</v>
      </c>
      <c r="H37" s="22">
        <v>4646508</v>
      </c>
      <c r="I37" s="22">
        <v>4646508</v>
      </c>
      <c r="J37" s="22">
        <v>1161627</v>
      </c>
      <c r="K37" s="22"/>
      <c r="L37" s="22">
        <v>3484881</v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ht="31.4" customHeight="1" spans="1:23">
      <c r="A38" s="122" t="s">
        <v>45</v>
      </c>
      <c r="B38" s="114" t="s">
        <v>215</v>
      </c>
      <c r="C38" s="23" t="s">
        <v>216</v>
      </c>
      <c r="D38" s="23" t="s">
        <v>63</v>
      </c>
      <c r="E38" s="23" t="s">
        <v>64</v>
      </c>
      <c r="F38" s="23" t="s">
        <v>219</v>
      </c>
      <c r="G38" s="23" t="s">
        <v>220</v>
      </c>
      <c r="H38" s="22">
        <v>852</v>
      </c>
      <c r="I38" s="22">
        <v>852</v>
      </c>
      <c r="J38" s="22">
        <v>213</v>
      </c>
      <c r="K38" s="22"/>
      <c r="L38" s="22">
        <v>639</v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ht="31.4" customHeight="1" spans="1:23">
      <c r="A39" s="122" t="s">
        <v>45</v>
      </c>
      <c r="B39" s="114" t="s">
        <v>215</v>
      </c>
      <c r="C39" s="23" t="s">
        <v>216</v>
      </c>
      <c r="D39" s="23" t="s">
        <v>63</v>
      </c>
      <c r="E39" s="23" t="s">
        <v>64</v>
      </c>
      <c r="F39" s="23" t="s">
        <v>221</v>
      </c>
      <c r="G39" s="23" t="s">
        <v>222</v>
      </c>
      <c r="H39" s="22">
        <v>3687209</v>
      </c>
      <c r="I39" s="22">
        <v>387209</v>
      </c>
      <c r="J39" s="22">
        <v>96802.25</v>
      </c>
      <c r="K39" s="22"/>
      <c r="L39" s="22">
        <v>290406.75</v>
      </c>
      <c r="M39" s="22"/>
      <c r="N39" s="22"/>
      <c r="O39" s="22"/>
      <c r="P39" s="22"/>
      <c r="Q39" s="22"/>
      <c r="R39" s="22">
        <v>3300000</v>
      </c>
      <c r="S39" s="22"/>
      <c r="T39" s="22"/>
      <c r="U39" s="22"/>
      <c r="V39" s="22"/>
      <c r="W39" s="22">
        <v>3300000</v>
      </c>
    </row>
    <row r="40" ht="31.4" customHeight="1" spans="1:23">
      <c r="A40" s="122" t="s">
        <v>45</v>
      </c>
      <c r="B40" s="114" t="s">
        <v>215</v>
      </c>
      <c r="C40" s="23" t="s">
        <v>216</v>
      </c>
      <c r="D40" s="23" t="s">
        <v>63</v>
      </c>
      <c r="E40" s="23" t="s">
        <v>64</v>
      </c>
      <c r="F40" s="23" t="s">
        <v>223</v>
      </c>
      <c r="G40" s="23" t="s">
        <v>224</v>
      </c>
      <c r="H40" s="22">
        <v>6365760</v>
      </c>
      <c r="I40" s="22">
        <v>6365760</v>
      </c>
      <c r="J40" s="22">
        <v>1591440</v>
      </c>
      <c r="K40" s="22"/>
      <c r="L40" s="22">
        <v>4774320</v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</row>
    <row r="41" ht="18.75" customHeight="1" spans="1:23">
      <c r="A41" s="34" t="s">
        <v>108</v>
      </c>
      <c r="B41" s="35"/>
      <c r="C41" s="35"/>
      <c r="D41" s="35"/>
      <c r="E41" s="35"/>
      <c r="F41" s="35"/>
      <c r="G41" s="36"/>
      <c r="H41" s="22">
        <v>22343273.88</v>
      </c>
      <c r="I41" s="22">
        <v>17343273.88</v>
      </c>
      <c r="J41" s="22">
        <v>4342930.24</v>
      </c>
      <c r="K41" s="22"/>
      <c r="L41" s="22">
        <v>13000343.64</v>
      </c>
      <c r="M41" s="22"/>
      <c r="N41" s="22"/>
      <c r="O41" s="22"/>
      <c r="P41" s="22"/>
      <c r="Q41" s="22"/>
      <c r="R41" s="22">
        <v>5000000</v>
      </c>
      <c r="S41" s="22"/>
      <c r="T41" s="22"/>
      <c r="U41" s="22"/>
      <c r="V41" s="22"/>
      <c r="W41" s="22">
        <v>5000000</v>
      </c>
    </row>
  </sheetData>
  <mergeCells count="30">
    <mergeCell ref="A2:W2"/>
    <mergeCell ref="A3:G3"/>
    <mergeCell ref="H4:W4"/>
    <mergeCell ref="I5:M5"/>
    <mergeCell ref="N5:P5"/>
    <mergeCell ref="R5:W5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161111111111111" right="0.161111111111111" top="0.802777777777778" bottom="0.802777777777778" header="0.5" footer="0.5"/>
  <pageSetup paperSize="8" scale="54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0"/>
  <sheetViews>
    <sheetView showZeros="0" workbookViewId="0">
      <selection activeCell="A47" sqref="$A17:$XFD47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1:23">
      <c r="E1" s="1"/>
      <c r="F1" s="1"/>
      <c r="G1" s="1"/>
      <c r="H1" s="1"/>
      <c r="U1" s="110"/>
      <c r="W1" s="58" t="s">
        <v>225</v>
      </c>
    </row>
    <row r="2" ht="27.75" customHeight="1" spans="1:23">
      <c r="A2" s="28" t="s">
        <v>226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4" t="str">
        <f t="shared" ref="A3:B3" si="0">"单位名称："&amp;"云南省水利水电科学研究院"</f>
        <v>单位名称：云南省水利水电科学研究院</v>
      </c>
      <c r="B3" s="111" t="str">
        <f t="shared" si="0"/>
        <v>单位名称：云南省水利水电科学研究院</v>
      </c>
      <c r="C3" s="111"/>
      <c r="D3" s="111"/>
      <c r="E3" s="111"/>
      <c r="F3" s="111"/>
      <c r="G3" s="111"/>
      <c r="H3" s="111"/>
      <c r="I3" s="111"/>
      <c r="J3" s="6"/>
      <c r="K3" s="6"/>
      <c r="L3" s="6"/>
      <c r="M3" s="6"/>
      <c r="N3" s="6"/>
      <c r="O3" s="6"/>
      <c r="P3" s="6"/>
      <c r="Q3" s="6"/>
      <c r="U3" s="110"/>
      <c r="W3" s="106" t="s">
        <v>2</v>
      </c>
    </row>
    <row r="4" ht="21.75" customHeight="1" spans="1:23">
      <c r="A4" s="8" t="s">
        <v>227</v>
      </c>
      <c r="B4" s="8" t="s">
        <v>142</v>
      </c>
      <c r="C4" s="8" t="s">
        <v>143</v>
      </c>
      <c r="D4" s="8" t="s">
        <v>228</v>
      </c>
      <c r="E4" s="9" t="s">
        <v>144</v>
      </c>
      <c r="F4" s="9" t="s">
        <v>145</v>
      </c>
      <c r="G4" s="9" t="s">
        <v>146</v>
      </c>
      <c r="H4" s="9" t="s">
        <v>147</v>
      </c>
      <c r="I4" s="65" t="s">
        <v>30</v>
      </c>
      <c r="J4" s="65" t="s">
        <v>229</v>
      </c>
      <c r="K4" s="65"/>
      <c r="L4" s="65"/>
      <c r="M4" s="65"/>
      <c r="N4" s="112" t="s">
        <v>149</v>
      </c>
      <c r="O4" s="112"/>
      <c r="P4" s="112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5"/>
      <c r="J5" s="50" t="s">
        <v>33</v>
      </c>
      <c r="K5" s="50"/>
      <c r="L5" s="50" t="s">
        <v>34</v>
      </c>
      <c r="M5" s="50" t="s">
        <v>35</v>
      </c>
      <c r="N5" s="113" t="s">
        <v>33</v>
      </c>
      <c r="O5" s="113" t="s">
        <v>34</v>
      </c>
      <c r="P5" s="113" t="s">
        <v>35</v>
      </c>
      <c r="Q5" s="14"/>
      <c r="R5" s="9" t="s">
        <v>32</v>
      </c>
      <c r="S5" s="9" t="s">
        <v>43</v>
      </c>
      <c r="T5" s="9" t="s">
        <v>155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5"/>
      <c r="J6" s="50" t="s">
        <v>32</v>
      </c>
      <c r="K6" s="50" t="s">
        <v>230</v>
      </c>
      <c r="L6" s="50"/>
      <c r="M6" s="50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23"/>
      <c r="B8" s="114"/>
      <c r="C8" s="23" t="s">
        <v>231</v>
      </c>
      <c r="D8" s="23"/>
      <c r="E8" s="23"/>
      <c r="F8" s="23"/>
      <c r="G8" s="23"/>
      <c r="H8" s="23"/>
      <c r="I8" s="115">
        <v>39580</v>
      </c>
      <c r="J8" s="115"/>
      <c r="K8" s="115"/>
      <c r="L8" s="115"/>
      <c r="M8" s="115"/>
      <c r="N8" s="115">
        <v>39580</v>
      </c>
      <c r="O8" s="115"/>
      <c r="P8" s="115"/>
      <c r="Q8" s="115"/>
      <c r="R8" s="115"/>
      <c r="S8" s="115"/>
      <c r="T8" s="115"/>
      <c r="U8" s="91"/>
      <c r="V8" s="115"/>
      <c r="W8" s="115"/>
    </row>
    <row r="9" ht="32.9" customHeight="1" spans="1:23">
      <c r="A9" s="23" t="s">
        <v>232</v>
      </c>
      <c r="B9" s="114" t="s">
        <v>233</v>
      </c>
      <c r="C9" s="23" t="s">
        <v>231</v>
      </c>
      <c r="D9" s="23" t="s">
        <v>45</v>
      </c>
      <c r="E9" s="23" t="s">
        <v>67</v>
      </c>
      <c r="F9" s="23" t="s">
        <v>68</v>
      </c>
      <c r="G9" s="23" t="s">
        <v>203</v>
      </c>
      <c r="H9" s="23" t="s">
        <v>204</v>
      </c>
      <c r="I9" s="115">
        <v>800</v>
      </c>
      <c r="J9" s="115"/>
      <c r="K9" s="115"/>
      <c r="L9" s="115"/>
      <c r="M9" s="115"/>
      <c r="N9" s="115">
        <v>800</v>
      </c>
      <c r="O9" s="115"/>
      <c r="P9" s="115"/>
      <c r="Q9" s="115"/>
      <c r="R9" s="115"/>
      <c r="S9" s="115"/>
      <c r="T9" s="115"/>
      <c r="U9" s="91"/>
      <c r="V9" s="115"/>
      <c r="W9" s="115"/>
    </row>
    <row r="10" ht="32.9" customHeight="1" spans="1:23">
      <c r="A10" s="23" t="s">
        <v>232</v>
      </c>
      <c r="B10" s="114" t="s">
        <v>233</v>
      </c>
      <c r="C10" s="23" t="s">
        <v>231</v>
      </c>
      <c r="D10" s="23" t="s">
        <v>45</v>
      </c>
      <c r="E10" s="23" t="s">
        <v>67</v>
      </c>
      <c r="F10" s="23" t="s">
        <v>68</v>
      </c>
      <c r="G10" s="23" t="s">
        <v>207</v>
      </c>
      <c r="H10" s="23" t="s">
        <v>208</v>
      </c>
      <c r="I10" s="115">
        <v>6000</v>
      </c>
      <c r="J10" s="115"/>
      <c r="K10" s="115"/>
      <c r="L10" s="115"/>
      <c r="M10" s="115"/>
      <c r="N10" s="115">
        <v>6000</v>
      </c>
      <c r="O10" s="115"/>
      <c r="P10" s="115"/>
      <c r="Q10" s="115"/>
      <c r="R10" s="115"/>
      <c r="S10" s="115"/>
      <c r="T10" s="115"/>
      <c r="U10" s="91"/>
      <c r="V10" s="115"/>
      <c r="W10" s="115"/>
    </row>
    <row r="11" ht="32.9" customHeight="1" spans="1:23">
      <c r="A11" s="23" t="s">
        <v>232</v>
      </c>
      <c r="B11" s="114" t="s">
        <v>233</v>
      </c>
      <c r="C11" s="23" t="s">
        <v>231</v>
      </c>
      <c r="D11" s="23" t="s">
        <v>45</v>
      </c>
      <c r="E11" s="23" t="s">
        <v>67</v>
      </c>
      <c r="F11" s="23" t="s">
        <v>68</v>
      </c>
      <c r="G11" s="23" t="s">
        <v>234</v>
      </c>
      <c r="H11" s="23" t="s">
        <v>56</v>
      </c>
      <c r="I11" s="115">
        <v>32780</v>
      </c>
      <c r="J11" s="115"/>
      <c r="K11" s="115"/>
      <c r="L11" s="115"/>
      <c r="M11" s="115"/>
      <c r="N11" s="115">
        <v>32780</v>
      </c>
      <c r="O11" s="115"/>
      <c r="P11" s="115"/>
      <c r="Q11" s="115"/>
      <c r="R11" s="115"/>
      <c r="S11" s="115"/>
      <c r="T11" s="115"/>
      <c r="U11" s="91"/>
      <c r="V11" s="115"/>
      <c r="W11" s="115"/>
    </row>
    <row r="12" ht="32.9" customHeight="1" spans="1:23">
      <c r="A12" s="23"/>
      <c r="B12" s="23"/>
      <c r="C12" s="23" t="s">
        <v>235</v>
      </c>
      <c r="D12" s="23"/>
      <c r="E12" s="23"/>
      <c r="F12" s="23"/>
      <c r="G12" s="23"/>
      <c r="H12" s="23"/>
      <c r="I12" s="115">
        <v>2250560</v>
      </c>
      <c r="J12" s="115">
        <v>2250560</v>
      </c>
      <c r="K12" s="115">
        <v>1500560</v>
      </c>
      <c r="L12" s="115"/>
      <c r="M12" s="115"/>
      <c r="N12" s="115"/>
      <c r="O12" s="115"/>
      <c r="P12" s="115"/>
      <c r="Q12" s="115"/>
      <c r="R12" s="115"/>
      <c r="S12" s="115"/>
      <c r="T12" s="115"/>
      <c r="U12" s="91"/>
      <c r="V12" s="115"/>
      <c r="W12" s="115"/>
    </row>
    <row r="13" ht="32.9" customHeight="1" spans="1:23">
      <c r="A13" s="23" t="s">
        <v>236</v>
      </c>
      <c r="B13" s="114" t="s">
        <v>237</v>
      </c>
      <c r="C13" s="23" t="s">
        <v>235</v>
      </c>
      <c r="D13" s="23" t="s">
        <v>45</v>
      </c>
      <c r="E13" s="23" t="s">
        <v>63</v>
      </c>
      <c r="F13" s="23" t="s">
        <v>64</v>
      </c>
      <c r="G13" s="23" t="s">
        <v>185</v>
      </c>
      <c r="H13" s="23" t="s">
        <v>186</v>
      </c>
      <c r="I13" s="115">
        <v>40000</v>
      </c>
      <c r="J13" s="115">
        <v>40000</v>
      </c>
      <c r="K13" s="115">
        <v>40000</v>
      </c>
      <c r="L13" s="115"/>
      <c r="M13" s="115"/>
      <c r="N13" s="115"/>
      <c r="O13" s="115"/>
      <c r="P13" s="115"/>
      <c r="Q13" s="115"/>
      <c r="R13" s="115"/>
      <c r="S13" s="115"/>
      <c r="T13" s="115"/>
      <c r="U13" s="91"/>
      <c r="V13" s="115"/>
      <c r="W13" s="115"/>
    </row>
    <row r="14" ht="32.9" customHeight="1" spans="1:23">
      <c r="A14" s="23" t="s">
        <v>236</v>
      </c>
      <c r="B14" s="114" t="s">
        <v>237</v>
      </c>
      <c r="C14" s="23" t="s">
        <v>235</v>
      </c>
      <c r="D14" s="23" t="s">
        <v>45</v>
      </c>
      <c r="E14" s="23" t="s">
        <v>63</v>
      </c>
      <c r="F14" s="23" t="s">
        <v>64</v>
      </c>
      <c r="G14" s="23" t="s">
        <v>187</v>
      </c>
      <c r="H14" s="23" t="s">
        <v>188</v>
      </c>
      <c r="I14" s="115">
        <v>30000</v>
      </c>
      <c r="J14" s="115">
        <v>30000</v>
      </c>
      <c r="K14" s="115">
        <v>30000</v>
      </c>
      <c r="L14" s="115"/>
      <c r="M14" s="115"/>
      <c r="N14" s="115"/>
      <c r="O14" s="115"/>
      <c r="P14" s="115"/>
      <c r="Q14" s="115"/>
      <c r="R14" s="115"/>
      <c r="S14" s="115"/>
      <c r="T14" s="115"/>
      <c r="U14" s="91"/>
      <c r="V14" s="115"/>
      <c r="W14" s="115"/>
    </row>
    <row r="15" ht="32.9" customHeight="1" spans="1:23">
      <c r="A15" s="23" t="s">
        <v>236</v>
      </c>
      <c r="B15" s="114" t="s">
        <v>237</v>
      </c>
      <c r="C15" s="23" t="s">
        <v>235</v>
      </c>
      <c r="D15" s="23" t="s">
        <v>45</v>
      </c>
      <c r="E15" s="23" t="s">
        <v>63</v>
      </c>
      <c r="F15" s="23" t="s">
        <v>64</v>
      </c>
      <c r="G15" s="23" t="s">
        <v>195</v>
      </c>
      <c r="H15" s="23" t="s">
        <v>196</v>
      </c>
      <c r="I15" s="115">
        <v>293000</v>
      </c>
      <c r="J15" s="115">
        <v>293000</v>
      </c>
      <c r="K15" s="115">
        <v>293000</v>
      </c>
      <c r="L15" s="115"/>
      <c r="M15" s="115"/>
      <c r="N15" s="115"/>
      <c r="O15" s="115"/>
      <c r="P15" s="115"/>
      <c r="Q15" s="115"/>
      <c r="R15" s="115"/>
      <c r="S15" s="115"/>
      <c r="T15" s="115"/>
      <c r="U15" s="91"/>
      <c r="V15" s="115"/>
      <c r="W15" s="115"/>
    </row>
    <row r="16" ht="32.9" customHeight="1" spans="1:23">
      <c r="A16" s="23" t="s">
        <v>236</v>
      </c>
      <c r="B16" s="114" t="s">
        <v>237</v>
      </c>
      <c r="C16" s="23" t="s">
        <v>235</v>
      </c>
      <c r="D16" s="23" t="s">
        <v>45</v>
      </c>
      <c r="E16" s="23" t="s">
        <v>63</v>
      </c>
      <c r="F16" s="23" t="s">
        <v>64</v>
      </c>
      <c r="G16" s="23" t="s">
        <v>197</v>
      </c>
      <c r="H16" s="23" t="s">
        <v>198</v>
      </c>
      <c r="I16" s="115">
        <v>12000</v>
      </c>
      <c r="J16" s="115">
        <v>12000</v>
      </c>
      <c r="K16" s="115">
        <v>12000</v>
      </c>
      <c r="L16" s="115"/>
      <c r="M16" s="115"/>
      <c r="N16" s="115"/>
      <c r="O16" s="115"/>
      <c r="P16" s="115"/>
      <c r="Q16" s="115"/>
      <c r="R16" s="115"/>
      <c r="S16" s="115"/>
      <c r="T16" s="115"/>
      <c r="U16" s="91"/>
      <c r="V16" s="115"/>
      <c r="W16" s="115"/>
    </row>
    <row r="17" s="27" customFormat="1" ht="32.9" customHeight="1" spans="1:23">
      <c r="A17" s="116" t="s">
        <v>236</v>
      </c>
      <c r="B17" s="117" t="s">
        <v>237</v>
      </c>
      <c r="C17" s="116" t="s">
        <v>235</v>
      </c>
      <c r="D17" s="116" t="s">
        <v>45</v>
      </c>
      <c r="E17" s="116" t="s">
        <v>63</v>
      </c>
      <c r="F17" s="116" t="s">
        <v>64</v>
      </c>
      <c r="G17" s="116" t="s">
        <v>199</v>
      </c>
      <c r="H17" s="116" t="s">
        <v>200</v>
      </c>
      <c r="I17" s="118">
        <v>200000</v>
      </c>
      <c r="J17" s="118">
        <v>200000</v>
      </c>
      <c r="K17" s="118">
        <v>200000</v>
      </c>
      <c r="L17" s="118"/>
      <c r="M17" s="118"/>
      <c r="N17" s="118"/>
      <c r="O17" s="118"/>
      <c r="P17" s="118"/>
      <c r="Q17" s="118"/>
      <c r="R17" s="118"/>
      <c r="S17" s="118"/>
      <c r="T17" s="118"/>
      <c r="U17" s="119"/>
      <c r="V17" s="118"/>
      <c r="W17" s="118"/>
    </row>
    <row r="18" s="27" customFormat="1" ht="32.9" customHeight="1" spans="1:23">
      <c r="A18" s="116" t="s">
        <v>236</v>
      </c>
      <c r="B18" s="117" t="s">
        <v>237</v>
      </c>
      <c r="C18" s="116" t="s">
        <v>235</v>
      </c>
      <c r="D18" s="116" t="s">
        <v>45</v>
      </c>
      <c r="E18" s="116" t="s">
        <v>63</v>
      </c>
      <c r="F18" s="116" t="s">
        <v>64</v>
      </c>
      <c r="G18" s="116" t="s">
        <v>201</v>
      </c>
      <c r="H18" s="116" t="s">
        <v>202</v>
      </c>
      <c r="I18" s="118">
        <v>100000</v>
      </c>
      <c r="J18" s="118">
        <v>100000</v>
      </c>
      <c r="K18" s="118">
        <v>100000</v>
      </c>
      <c r="L18" s="118"/>
      <c r="M18" s="118"/>
      <c r="N18" s="118"/>
      <c r="O18" s="118"/>
      <c r="P18" s="118"/>
      <c r="Q18" s="118"/>
      <c r="R18" s="118"/>
      <c r="S18" s="118"/>
      <c r="T18" s="118"/>
      <c r="U18" s="119"/>
      <c r="V18" s="118"/>
      <c r="W18" s="118"/>
    </row>
    <row r="19" s="27" customFormat="1" ht="32.9" customHeight="1" spans="1:23">
      <c r="A19" s="116" t="s">
        <v>236</v>
      </c>
      <c r="B19" s="117" t="s">
        <v>237</v>
      </c>
      <c r="C19" s="116" t="s">
        <v>235</v>
      </c>
      <c r="D19" s="116" t="s">
        <v>45</v>
      </c>
      <c r="E19" s="116" t="s">
        <v>63</v>
      </c>
      <c r="F19" s="116" t="s">
        <v>64</v>
      </c>
      <c r="G19" s="116" t="s">
        <v>205</v>
      </c>
      <c r="H19" s="116" t="s">
        <v>206</v>
      </c>
      <c r="I19" s="118">
        <v>12000</v>
      </c>
      <c r="J19" s="118">
        <v>12000</v>
      </c>
      <c r="K19" s="118">
        <v>12000</v>
      </c>
      <c r="L19" s="118"/>
      <c r="M19" s="118"/>
      <c r="N19" s="118"/>
      <c r="O19" s="118"/>
      <c r="P19" s="118"/>
      <c r="Q19" s="118"/>
      <c r="R19" s="118"/>
      <c r="S19" s="118"/>
      <c r="T19" s="118"/>
      <c r="U19" s="119"/>
      <c r="V19" s="118"/>
      <c r="W19" s="118"/>
    </row>
    <row r="20" s="27" customFormat="1" ht="32.9" customHeight="1" spans="1:23">
      <c r="A20" s="116" t="s">
        <v>236</v>
      </c>
      <c r="B20" s="117" t="s">
        <v>237</v>
      </c>
      <c r="C20" s="116" t="s">
        <v>235</v>
      </c>
      <c r="D20" s="116" t="s">
        <v>45</v>
      </c>
      <c r="E20" s="116" t="s">
        <v>63</v>
      </c>
      <c r="F20" s="116" t="s">
        <v>64</v>
      </c>
      <c r="G20" s="116" t="s">
        <v>207</v>
      </c>
      <c r="H20" s="116" t="s">
        <v>208</v>
      </c>
      <c r="I20" s="118">
        <v>13000</v>
      </c>
      <c r="J20" s="118">
        <v>13000</v>
      </c>
      <c r="K20" s="118">
        <v>13000</v>
      </c>
      <c r="L20" s="118"/>
      <c r="M20" s="118"/>
      <c r="N20" s="118"/>
      <c r="O20" s="118"/>
      <c r="P20" s="118"/>
      <c r="Q20" s="118"/>
      <c r="R20" s="118"/>
      <c r="S20" s="118"/>
      <c r="T20" s="118"/>
      <c r="U20" s="119"/>
      <c r="V20" s="118"/>
      <c r="W20" s="118"/>
    </row>
    <row r="21" s="27" customFormat="1" ht="32.9" customHeight="1" spans="1:23">
      <c r="A21" s="116" t="s">
        <v>236</v>
      </c>
      <c r="B21" s="117" t="s">
        <v>237</v>
      </c>
      <c r="C21" s="116" t="s">
        <v>235</v>
      </c>
      <c r="D21" s="116" t="s">
        <v>45</v>
      </c>
      <c r="E21" s="116" t="s">
        <v>63</v>
      </c>
      <c r="F21" s="116" t="s">
        <v>64</v>
      </c>
      <c r="G21" s="116" t="s">
        <v>209</v>
      </c>
      <c r="H21" s="116" t="s">
        <v>210</v>
      </c>
      <c r="I21" s="118">
        <v>1101000</v>
      </c>
      <c r="J21" s="118">
        <v>1101000</v>
      </c>
      <c r="K21" s="118">
        <v>351000</v>
      </c>
      <c r="L21" s="118"/>
      <c r="M21" s="118"/>
      <c r="N21" s="118"/>
      <c r="O21" s="118"/>
      <c r="P21" s="118"/>
      <c r="Q21" s="118"/>
      <c r="R21" s="118"/>
      <c r="S21" s="118"/>
      <c r="T21" s="118"/>
      <c r="U21" s="119"/>
      <c r="V21" s="118"/>
      <c r="W21" s="118"/>
    </row>
    <row r="22" s="27" customFormat="1" ht="32.9" customHeight="1" spans="1:23">
      <c r="A22" s="116" t="s">
        <v>236</v>
      </c>
      <c r="B22" s="117" t="s">
        <v>237</v>
      </c>
      <c r="C22" s="116" t="s">
        <v>235</v>
      </c>
      <c r="D22" s="116" t="s">
        <v>45</v>
      </c>
      <c r="E22" s="116" t="s">
        <v>63</v>
      </c>
      <c r="F22" s="116" t="s">
        <v>64</v>
      </c>
      <c r="G22" s="116" t="s">
        <v>238</v>
      </c>
      <c r="H22" s="116" t="s">
        <v>239</v>
      </c>
      <c r="I22" s="118">
        <v>180000</v>
      </c>
      <c r="J22" s="118">
        <v>180000</v>
      </c>
      <c r="K22" s="118">
        <v>180000</v>
      </c>
      <c r="L22" s="118"/>
      <c r="M22" s="118"/>
      <c r="N22" s="118"/>
      <c r="O22" s="118"/>
      <c r="P22" s="118"/>
      <c r="Q22" s="118"/>
      <c r="R22" s="118"/>
      <c r="S22" s="118"/>
      <c r="T22" s="118"/>
      <c r="U22" s="119"/>
      <c r="V22" s="118"/>
      <c r="W22" s="118"/>
    </row>
    <row r="23" s="27" customFormat="1" ht="32.9" customHeight="1" spans="1:23">
      <c r="A23" s="116" t="s">
        <v>236</v>
      </c>
      <c r="B23" s="117" t="s">
        <v>237</v>
      </c>
      <c r="C23" s="116" t="s">
        <v>235</v>
      </c>
      <c r="D23" s="116" t="s">
        <v>45</v>
      </c>
      <c r="E23" s="116" t="s">
        <v>63</v>
      </c>
      <c r="F23" s="116" t="s">
        <v>64</v>
      </c>
      <c r="G23" s="116" t="s">
        <v>211</v>
      </c>
      <c r="H23" s="116" t="s">
        <v>212</v>
      </c>
      <c r="I23" s="118">
        <v>5000</v>
      </c>
      <c r="J23" s="118">
        <v>5000</v>
      </c>
      <c r="K23" s="118">
        <v>5000</v>
      </c>
      <c r="L23" s="118"/>
      <c r="M23" s="118"/>
      <c r="N23" s="118"/>
      <c r="O23" s="118"/>
      <c r="P23" s="118"/>
      <c r="Q23" s="118"/>
      <c r="R23" s="118"/>
      <c r="S23" s="118"/>
      <c r="T23" s="118"/>
      <c r="U23" s="119"/>
      <c r="V23" s="118"/>
      <c r="W23" s="118"/>
    </row>
    <row r="24" s="27" customFormat="1" ht="32.9" customHeight="1" spans="1:23">
      <c r="A24" s="116" t="s">
        <v>236</v>
      </c>
      <c r="B24" s="117" t="s">
        <v>237</v>
      </c>
      <c r="C24" s="116" t="s">
        <v>235</v>
      </c>
      <c r="D24" s="116" t="s">
        <v>45</v>
      </c>
      <c r="E24" s="116" t="s">
        <v>63</v>
      </c>
      <c r="F24" s="116" t="s">
        <v>64</v>
      </c>
      <c r="G24" s="116" t="s">
        <v>213</v>
      </c>
      <c r="H24" s="116" t="s">
        <v>214</v>
      </c>
      <c r="I24" s="118">
        <v>94690</v>
      </c>
      <c r="J24" s="118">
        <v>94690</v>
      </c>
      <c r="K24" s="118">
        <v>94690</v>
      </c>
      <c r="L24" s="118"/>
      <c r="M24" s="118"/>
      <c r="N24" s="118"/>
      <c r="O24" s="118"/>
      <c r="P24" s="118"/>
      <c r="Q24" s="118"/>
      <c r="R24" s="118"/>
      <c r="S24" s="118"/>
      <c r="T24" s="118"/>
      <c r="U24" s="119"/>
      <c r="V24" s="118"/>
      <c r="W24" s="118"/>
    </row>
    <row r="25" s="27" customFormat="1" ht="32.9" customHeight="1" spans="1:23">
      <c r="A25" s="116" t="s">
        <v>236</v>
      </c>
      <c r="B25" s="117" t="s">
        <v>237</v>
      </c>
      <c r="C25" s="116" t="s">
        <v>235</v>
      </c>
      <c r="D25" s="116" t="s">
        <v>45</v>
      </c>
      <c r="E25" s="116" t="s">
        <v>63</v>
      </c>
      <c r="F25" s="116" t="s">
        <v>64</v>
      </c>
      <c r="G25" s="116" t="s">
        <v>240</v>
      </c>
      <c r="H25" s="116" t="s">
        <v>241</v>
      </c>
      <c r="I25" s="118">
        <v>143700</v>
      </c>
      <c r="J25" s="118">
        <v>143700</v>
      </c>
      <c r="K25" s="118">
        <v>143700</v>
      </c>
      <c r="L25" s="118"/>
      <c r="M25" s="118"/>
      <c r="N25" s="118"/>
      <c r="O25" s="118"/>
      <c r="P25" s="118"/>
      <c r="Q25" s="118"/>
      <c r="R25" s="118"/>
      <c r="S25" s="118"/>
      <c r="T25" s="118"/>
      <c r="U25" s="119"/>
      <c r="V25" s="118"/>
      <c r="W25" s="118"/>
    </row>
    <row r="26" s="27" customFormat="1" ht="32.9" customHeight="1" spans="1:23">
      <c r="A26" s="116" t="s">
        <v>236</v>
      </c>
      <c r="B26" s="117" t="s">
        <v>237</v>
      </c>
      <c r="C26" s="116" t="s">
        <v>235</v>
      </c>
      <c r="D26" s="116" t="s">
        <v>45</v>
      </c>
      <c r="E26" s="116" t="s">
        <v>63</v>
      </c>
      <c r="F26" s="116" t="s">
        <v>64</v>
      </c>
      <c r="G26" s="116" t="s">
        <v>242</v>
      </c>
      <c r="H26" s="116" t="s">
        <v>243</v>
      </c>
      <c r="I26" s="118">
        <v>26170</v>
      </c>
      <c r="J26" s="118">
        <v>26170</v>
      </c>
      <c r="K26" s="118">
        <v>26170</v>
      </c>
      <c r="L26" s="118"/>
      <c r="M26" s="118"/>
      <c r="N26" s="118"/>
      <c r="O26" s="118"/>
      <c r="P26" s="118"/>
      <c r="Q26" s="118"/>
      <c r="R26" s="118"/>
      <c r="S26" s="118"/>
      <c r="T26" s="118"/>
      <c r="U26" s="119"/>
      <c r="V26" s="118"/>
      <c r="W26" s="118"/>
    </row>
    <row r="27" s="27" customFormat="1" ht="32.9" customHeight="1" spans="1:23">
      <c r="A27" s="116"/>
      <c r="B27" s="116"/>
      <c r="C27" s="116" t="s">
        <v>244</v>
      </c>
      <c r="D27" s="116"/>
      <c r="E27" s="116"/>
      <c r="F27" s="116"/>
      <c r="G27" s="116"/>
      <c r="H27" s="116"/>
      <c r="I27" s="118">
        <v>3221247</v>
      </c>
      <c r="J27" s="118">
        <v>1498540</v>
      </c>
      <c r="K27" s="118">
        <v>1498540</v>
      </c>
      <c r="L27" s="118"/>
      <c r="M27" s="118"/>
      <c r="N27" s="118"/>
      <c r="O27" s="118"/>
      <c r="P27" s="118"/>
      <c r="Q27" s="118"/>
      <c r="R27" s="118">
        <v>1722707</v>
      </c>
      <c r="S27" s="118"/>
      <c r="T27" s="118"/>
      <c r="U27" s="119"/>
      <c r="V27" s="118"/>
      <c r="W27" s="118">
        <v>1722707</v>
      </c>
    </row>
    <row r="28" s="27" customFormat="1" ht="32.9" customHeight="1" spans="1:23">
      <c r="A28" s="116" t="s">
        <v>245</v>
      </c>
      <c r="B28" s="117" t="s">
        <v>246</v>
      </c>
      <c r="C28" s="116" t="s">
        <v>244</v>
      </c>
      <c r="D28" s="116" t="s">
        <v>45</v>
      </c>
      <c r="E28" s="116" t="s">
        <v>94</v>
      </c>
      <c r="F28" s="116" t="s">
        <v>95</v>
      </c>
      <c r="G28" s="116" t="s">
        <v>187</v>
      </c>
      <c r="H28" s="116" t="s">
        <v>188</v>
      </c>
      <c r="I28" s="118">
        <v>3040</v>
      </c>
      <c r="J28" s="118">
        <v>3040</v>
      </c>
      <c r="K28" s="118">
        <v>3040</v>
      </c>
      <c r="L28" s="118"/>
      <c r="M28" s="118"/>
      <c r="N28" s="118"/>
      <c r="O28" s="118"/>
      <c r="P28" s="118"/>
      <c r="Q28" s="118"/>
      <c r="R28" s="118"/>
      <c r="S28" s="118"/>
      <c r="T28" s="118"/>
      <c r="U28" s="119"/>
      <c r="V28" s="118"/>
      <c r="W28" s="118"/>
    </row>
    <row r="29" s="27" customFormat="1" ht="32.9" customHeight="1" spans="1:23">
      <c r="A29" s="116" t="s">
        <v>245</v>
      </c>
      <c r="B29" s="117" t="s">
        <v>246</v>
      </c>
      <c r="C29" s="116" t="s">
        <v>244</v>
      </c>
      <c r="D29" s="116" t="s">
        <v>45</v>
      </c>
      <c r="E29" s="116" t="s">
        <v>94</v>
      </c>
      <c r="F29" s="116" t="s">
        <v>95</v>
      </c>
      <c r="G29" s="116" t="s">
        <v>197</v>
      </c>
      <c r="H29" s="116" t="s">
        <v>198</v>
      </c>
      <c r="I29" s="118">
        <v>51760</v>
      </c>
      <c r="J29" s="118">
        <v>51760</v>
      </c>
      <c r="K29" s="118">
        <v>51760</v>
      </c>
      <c r="L29" s="118"/>
      <c r="M29" s="118"/>
      <c r="N29" s="118"/>
      <c r="O29" s="118"/>
      <c r="P29" s="118"/>
      <c r="Q29" s="118"/>
      <c r="R29" s="118"/>
      <c r="S29" s="118"/>
      <c r="T29" s="118"/>
      <c r="U29" s="119"/>
      <c r="V29" s="118"/>
      <c r="W29" s="118"/>
    </row>
    <row r="30" s="27" customFormat="1" ht="32.9" customHeight="1" spans="1:23">
      <c r="A30" s="116" t="s">
        <v>245</v>
      </c>
      <c r="B30" s="117" t="s">
        <v>246</v>
      </c>
      <c r="C30" s="116" t="s">
        <v>244</v>
      </c>
      <c r="D30" s="116" t="s">
        <v>45</v>
      </c>
      <c r="E30" s="116" t="s">
        <v>96</v>
      </c>
      <c r="F30" s="116" t="s">
        <v>97</v>
      </c>
      <c r="G30" s="116" t="s">
        <v>187</v>
      </c>
      <c r="H30" s="116" t="s">
        <v>188</v>
      </c>
      <c r="I30" s="118">
        <v>17360</v>
      </c>
      <c r="J30" s="118">
        <v>17360</v>
      </c>
      <c r="K30" s="118">
        <v>17360</v>
      </c>
      <c r="L30" s="118"/>
      <c r="M30" s="118"/>
      <c r="N30" s="118"/>
      <c r="O30" s="118"/>
      <c r="P30" s="118"/>
      <c r="Q30" s="118"/>
      <c r="R30" s="118"/>
      <c r="S30" s="118"/>
      <c r="T30" s="118"/>
      <c r="U30" s="119"/>
      <c r="V30" s="118"/>
      <c r="W30" s="118"/>
    </row>
    <row r="31" s="27" customFormat="1" ht="32.9" customHeight="1" spans="1:23">
      <c r="A31" s="116" t="s">
        <v>245</v>
      </c>
      <c r="B31" s="117" t="s">
        <v>246</v>
      </c>
      <c r="C31" s="116" t="s">
        <v>244</v>
      </c>
      <c r="D31" s="116" t="s">
        <v>45</v>
      </c>
      <c r="E31" s="116" t="s">
        <v>96</v>
      </c>
      <c r="F31" s="116" t="s">
        <v>97</v>
      </c>
      <c r="G31" s="116" t="s">
        <v>197</v>
      </c>
      <c r="H31" s="116" t="s">
        <v>198</v>
      </c>
      <c r="I31" s="118">
        <v>647370</v>
      </c>
      <c r="J31" s="118">
        <v>394780</v>
      </c>
      <c r="K31" s="118">
        <v>394780</v>
      </c>
      <c r="L31" s="118"/>
      <c r="M31" s="118"/>
      <c r="N31" s="118"/>
      <c r="O31" s="118"/>
      <c r="P31" s="118"/>
      <c r="Q31" s="118"/>
      <c r="R31" s="118">
        <v>252590</v>
      </c>
      <c r="S31" s="118"/>
      <c r="T31" s="118"/>
      <c r="U31" s="119"/>
      <c r="V31" s="118"/>
      <c r="W31" s="118">
        <v>252590</v>
      </c>
    </row>
    <row r="32" s="27" customFormat="1" ht="32.9" customHeight="1" spans="1:23">
      <c r="A32" s="116" t="s">
        <v>245</v>
      </c>
      <c r="B32" s="117" t="s">
        <v>246</v>
      </c>
      <c r="C32" s="116" t="s">
        <v>244</v>
      </c>
      <c r="D32" s="116" t="s">
        <v>45</v>
      </c>
      <c r="E32" s="116" t="s">
        <v>96</v>
      </c>
      <c r="F32" s="116" t="s">
        <v>97</v>
      </c>
      <c r="G32" s="116" t="s">
        <v>199</v>
      </c>
      <c r="H32" s="116" t="s">
        <v>200</v>
      </c>
      <c r="I32" s="118">
        <v>12718</v>
      </c>
      <c r="J32" s="118"/>
      <c r="K32" s="118"/>
      <c r="L32" s="118"/>
      <c r="M32" s="118"/>
      <c r="N32" s="118"/>
      <c r="O32" s="118"/>
      <c r="P32" s="118"/>
      <c r="Q32" s="118"/>
      <c r="R32" s="118">
        <v>12718</v>
      </c>
      <c r="S32" s="118"/>
      <c r="T32" s="118"/>
      <c r="U32" s="119"/>
      <c r="V32" s="118"/>
      <c r="W32" s="118">
        <v>12718</v>
      </c>
    </row>
    <row r="33" s="27" customFormat="1" ht="32.9" customHeight="1" spans="1:23">
      <c r="A33" s="116" t="s">
        <v>245</v>
      </c>
      <c r="B33" s="117" t="s">
        <v>246</v>
      </c>
      <c r="C33" s="116" t="s">
        <v>244</v>
      </c>
      <c r="D33" s="116" t="s">
        <v>45</v>
      </c>
      <c r="E33" s="116" t="s">
        <v>96</v>
      </c>
      <c r="F33" s="116" t="s">
        <v>97</v>
      </c>
      <c r="G33" s="116" t="s">
        <v>205</v>
      </c>
      <c r="H33" s="116" t="s">
        <v>206</v>
      </c>
      <c r="I33" s="118">
        <v>101000</v>
      </c>
      <c r="J33" s="118">
        <v>90000</v>
      </c>
      <c r="K33" s="118">
        <v>90000</v>
      </c>
      <c r="L33" s="118"/>
      <c r="M33" s="118"/>
      <c r="N33" s="118"/>
      <c r="O33" s="118"/>
      <c r="P33" s="118"/>
      <c r="Q33" s="118"/>
      <c r="R33" s="118">
        <v>11000</v>
      </c>
      <c r="S33" s="118"/>
      <c r="T33" s="118"/>
      <c r="U33" s="119"/>
      <c r="V33" s="118"/>
      <c r="W33" s="118">
        <v>11000</v>
      </c>
    </row>
    <row r="34" s="27" customFormat="1" ht="32.9" customHeight="1" spans="1:23">
      <c r="A34" s="116" t="s">
        <v>245</v>
      </c>
      <c r="B34" s="117" t="s">
        <v>246</v>
      </c>
      <c r="C34" s="116" t="s">
        <v>244</v>
      </c>
      <c r="D34" s="116" t="s">
        <v>45</v>
      </c>
      <c r="E34" s="116" t="s">
        <v>96</v>
      </c>
      <c r="F34" s="116" t="s">
        <v>97</v>
      </c>
      <c r="G34" s="116" t="s">
        <v>247</v>
      </c>
      <c r="H34" s="116" t="s">
        <v>248</v>
      </c>
      <c r="I34" s="118">
        <v>199076</v>
      </c>
      <c r="J34" s="118">
        <v>18000</v>
      </c>
      <c r="K34" s="118">
        <v>18000</v>
      </c>
      <c r="L34" s="118"/>
      <c r="M34" s="118"/>
      <c r="N34" s="118"/>
      <c r="O34" s="118"/>
      <c r="P34" s="118"/>
      <c r="Q34" s="118"/>
      <c r="R34" s="118">
        <v>181076</v>
      </c>
      <c r="S34" s="118"/>
      <c r="T34" s="118"/>
      <c r="U34" s="119"/>
      <c r="V34" s="118"/>
      <c r="W34" s="118">
        <v>181076</v>
      </c>
    </row>
    <row r="35" s="27" customFormat="1" ht="32.9" customHeight="1" spans="1:23">
      <c r="A35" s="116" t="s">
        <v>245</v>
      </c>
      <c r="B35" s="117" t="s">
        <v>246</v>
      </c>
      <c r="C35" s="116" t="s">
        <v>244</v>
      </c>
      <c r="D35" s="116" t="s">
        <v>45</v>
      </c>
      <c r="E35" s="116" t="s">
        <v>96</v>
      </c>
      <c r="F35" s="116" t="s">
        <v>97</v>
      </c>
      <c r="G35" s="116" t="s">
        <v>207</v>
      </c>
      <c r="H35" s="116" t="s">
        <v>208</v>
      </c>
      <c r="I35" s="118">
        <v>359400</v>
      </c>
      <c r="J35" s="118">
        <v>116600</v>
      </c>
      <c r="K35" s="118">
        <v>116600</v>
      </c>
      <c r="L35" s="118"/>
      <c r="M35" s="118"/>
      <c r="N35" s="118"/>
      <c r="O35" s="118"/>
      <c r="P35" s="118"/>
      <c r="Q35" s="118"/>
      <c r="R35" s="118">
        <v>242800</v>
      </c>
      <c r="S35" s="118"/>
      <c r="T35" s="118"/>
      <c r="U35" s="119"/>
      <c r="V35" s="118"/>
      <c r="W35" s="118">
        <v>242800</v>
      </c>
    </row>
    <row r="36" s="27" customFormat="1" ht="32.9" customHeight="1" spans="1:23">
      <c r="A36" s="116" t="s">
        <v>245</v>
      </c>
      <c r="B36" s="117" t="s">
        <v>246</v>
      </c>
      <c r="C36" s="116" t="s">
        <v>244</v>
      </c>
      <c r="D36" s="116" t="s">
        <v>45</v>
      </c>
      <c r="E36" s="116" t="s">
        <v>96</v>
      </c>
      <c r="F36" s="116" t="s">
        <v>97</v>
      </c>
      <c r="G36" s="116" t="s">
        <v>209</v>
      </c>
      <c r="H36" s="116" t="s">
        <v>210</v>
      </c>
      <c r="I36" s="118">
        <v>900905</v>
      </c>
      <c r="J36" s="118">
        <v>335905</v>
      </c>
      <c r="K36" s="118">
        <v>335905</v>
      </c>
      <c r="L36" s="118"/>
      <c r="M36" s="118"/>
      <c r="N36" s="118"/>
      <c r="O36" s="118"/>
      <c r="P36" s="118"/>
      <c r="Q36" s="118"/>
      <c r="R36" s="118">
        <v>565000</v>
      </c>
      <c r="S36" s="118"/>
      <c r="T36" s="118"/>
      <c r="U36" s="119"/>
      <c r="V36" s="118"/>
      <c r="W36" s="118">
        <v>565000</v>
      </c>
    </row>
    <row r="37" s="27" customFormat="1" ht="32.9" customHeight="1" spans="1:23">
      <c r="A37" s="116" t="s">
        <v>245</v>
      </c>
      <c r="B37" s="117" t="s">
        <v>246</v>
      </c>
      <c r="C37" s="116" t="s">
        <v>244</v>
      </c>
      <c r="D37" s="116" t="s">
        <v>45</v>
      </c>
      <c r="E37" s="116" t="s">
        <v>96</v>
      </c>
      <c r="F37" s="116" t="s">
        <v>97</v>
      </c>
      <c r="G37" s="116" t="s">
        <v>213</v>
      </c>
      <c r="H37" s="116" t="s">
        <v>214</v>
      </c>
      <c r="I37" s="118">
        <v>214295</v>
      </c>
      <c r="J37" s="118">
        <v>4295</v>
      </c>
      <c r="K37" s="118">
        <v>4295</v>
      </c>
      <c r="L37" s="118"/>
      <c r="M37" s="118"/>
      <c r="N37" s="118"/>
      <c r="O37" s="118"/>
      <c r="P37" s="118"/>
      <c r="Q37" s="118"/>
      <c r="R37" s="118">
        <v>210000</v>
      </c>
      <c r="S37" s="118"/>
      <c r="T37" s="118"/>
      <c r="U37" s="119"/>
      <c r="V37" s="118"/>
      <c r="W37" s="118">
        <v>210000</v>
      </c>
    </row>
    <row r="38" s="27" customFormat="1" ht="32.9" customHeight="1" spans="1:23">
      <c r="A38" s="116" t="s">
        <v>245</v>
      </c>
      <c r="B38" s="117" t="s">
        <v>246</v>
      </c>
      <c r="C38" s="116" t="s">
        <v>244</v>
      </c>
      <c r="D38" s="116" t="s">
        <v>45</v>
      </c>
      <c r="E38" s="116" t="s">
        <v>96</v>
      </c>
      <c r="F38" s="116" t="s">
        <v>97</v>
      </c>
      <c r="G38" s="116" t="s">
        <v>249</v>
      </c>
      <c r="H38" s="116" t="s">
        <v>250</v>
      </c>
      <c r="I38" s="118">
        <v>360640</v>
      </c>
      <c r="J38" s="118">
        <v>156000</v>
      </c>
      <c r="K38" s="118">
        <v>156000</v>
      </c>
      <c r="L38" s="118"/>
      <c r="M38" s="118"/>
      <c r="N38" s="118"/>
      <c r="O38" s="118"/>
      <c r="P38" s="118"/>
      <c r="Q38" s="118"/>
      <c r="R38" s="118">
        <v>204640</v>
      </c>
      <c r="S38" s="118"/>
      <c r="T38" s="118"/>
      <c r="U38" s="119"/>
      <c r="V38" s="118"/>
      <c r="W38" s="118">
        <v>204640</v>
      </c>
    </row>
    <row r="39" s="27" customFormat="1" ht="32.9" customHeight="1" spans="1:23">
      <c r="A39" s="116" t="s">
        <v>245</v>
      </c>
      <c r="B39" s="117" t="s">
        <v>246</v>
      </c>
      <c r="C39" s="116" t="s">
        <v>244</v>
      </c>
      <c r="D39" s="116" t="s">
        <v>45</v>
      </c>
      <c r="E39" s="116" t="s">
        <v>98</v>
      </c>
      <c r="F39" s="116" t="s">
        <v>99</v>
      </c>
      <c r="G39" s="116" t="s">
        <v>187</v>
      </c>
      <c r="H39" s="116" t="s">
        <v>188</v>
      </c>
      <c r="I39" s="118">
        <v>23440</v>
      </c>
      <c r="J39" s="118">
        <v>23440</v>
      </c>
      <c r="K39" s="118">
        <v>23440</v>
      </c>
      <c r="L39" s="118"/>
      <c r="M39" s="118"/>
      <c r="N39" s="118"/>
      <c r="O39" s="118"/>
      <c r="P39" s="118"/>
      <c r="Q39" s="118"/>
      <c r="R39" s="118"/>
      <c r="S39" s="118"/>
      <c r="T39" s="118"/>
      <c r="U39" s="119"/>
      <c r="V39" s="118"/>
      <c r="W39" s="118"/>
    </row>
    <row r="40" s="27" customFormat="1" ht="32.9" customHeight="1" spans="1:23">
      <c r="A40" s="116" t="s">
        <v>245</v>
      </c>
      <c r="B40" s="117" t="s">
        <v>246</v>
      </c>
      <c r="C40" s="116" t="s">
        <v>244</v>
      </c>
      <c r="D40" s="116" t="s">
        <v>45</v>
      </c>
      <c r="E40" s="116" t="s">
        <v>98</v>
      </c>
      <c r="F40" s="116" t="s">
        <v>99</v>
      </c>
      <c r="G40" s="116" t="s">
        <v>197</v>
      </c>
      <c r="H40" s="116" t="s">
        <v>198</v>
      </c>
      <c r="I40" s="118">
        <v>33360</v>
      </c>
      <c r="J40" s="118">
        <v>33360</v>
      </c>
      <c r="K40" s="118">
        <v>33360</v>
      </c>
      <c r="L40" s="118"/>
      <c r="M40" s="118"/>
      <c r="N40" s="118"/>
      <c r="O40" s="118"/>
      <c r="P40" s="118"/>
      <c r="Q40" s="118"/>
      <c r="R40" s="118"/>
      <c r="S40" s="118"/>
      <c r="T40" s="118"/>
      <c r="U40" s="119"/>
      <c r="V40" s="118"/>
      <c r="W40" s="118"/>
    </row>
    <row r="41" s="27" customFormat="1" ht="32.9" customHeight="1" spans="1:23">
      <c r="A41" s="116" t="s">
        <v>245</v>
      </c>
      <c r="B41" s="117" t="s">
        <v>246</v>
      </c>
      <c r="C41" s="116" t="s">
        <v>244</v>
      </c>
      <c r="D41" s="116" t="s">
        <v>45</v>
      </c>
      <c r="E41" s="116" t="s">
        <v>98</v>
      </c>
      <c r="F41" s="116" t="s">
        <v>99</v>
      </c>
      <c r="G41" s="116" t="s">
        <v>205</v>
      </c>
      <c r="H41" s="116" t="s">
        <v>206</v>
      </c>
      <c r="I41" s="118">
        <v>8800</v>
      </c>
      <c r="J41" s="118">
        <v>8800</v>
      </c>
      <c r="K41" s="118">
        <v>8800</v>
      </c>
      <c r="L41" s="118"/>
      <c r="M41" s="118"/>
      <c r="N41" s="118"/>
      <c r="O41" s="118"/>
      <c r="P41" s="118"/>
      <c r="Q41" s="118"/>
      <c r="R41" s="118"/>
      <c r="S41" s="118"/>
      <c r="T41" s="118"/>
      <c r="U41" s="119"/>
      <c r="V41" s="118"/>
      <c r="W41" s="118"/>
    </row>
    <row r="42" s="27" customFormat="1" ht="32.9" customHeight="1" spans="1:23">
      <c r="A42" s="116" t="s">
        <v>245</v>
      </c>
      <c r="B42" s="117" t="s">
        <v>246</v>
      </c>
      <c r="C42" s="116" t="s">
        <v>244</v>
      </c>
      <c r="D42" s="116" t="s">
        <v>45</v>
      </c>
      <c r="E42" s="116" t="s">
        <v>98</v>
      </c>
      <c r="F42" s="116" t="s">
        <v>99</v>
      </c>
      <c r="G42" s="116" t="s">
        <v>207</v>
      </c>
      <c r="H42" s="116" t="s">
        <v>208</v>
      </c>
      <c r="I42" s="118">
        <v>15200</v>
      </c>
      <c r="J42" s="118">
        <v>15200</v>
      </c>
      <c r="K42" s="118">
        <v>15200</v>
      </c>
      <c r="L42" s="118"/>
      <c r="M42" s="118"/>
      <c r="N42" s="118"/>
      <c r="O42" s="118"/>
      <c r="P42" s="118"/>
      <c r="Q42" s="118"/>
      <c r="R42" s="118"/>
      <c r="S42" s="118"/>
      <c r="T42" s="118"/>
      <c r="U42" s="119"/>
      <c r="V42" s="118"/>
      <c r="W42" s="118"/>
    </row>
    <row r="43" s="27" customFormat="1" ht="32.9" customHeight="1" spans="1:23">
      <c r="A43" s="116" t="s">
        <v>245</v>
      </c>
      <c r="B43" s="117" t="s">
        <v>246</v>
      </c>
      <c r="C43" s="116" t="s">
        <v>244</v>
      </c>
      <c r="D43" s="116" t="s">
        <v>45</v>
      </c>
      <c r="E43" s="116" t="s">
        <v>98</v>
      </c>
      <c r="F43" s="116" t="s">
        <v>99</v>
      </c>
      <c r="G43" s="116" t="s">
        <v>209</v>
      </c>
      <c r="H43" s="116" t="s">
        <v>210</v>
      </c>
      <c r="I43" s="118">
        <v>230000</v>
      </c>
      <c r="J43" s="118">
        <v>230000</v>
      </c>
      <c r="K43" s="118">
        <v>230000</v>
      </c>
      <c r="L43" s="118"/>
      <c r="M43" s="118"/>
      <c r="N43" s="118"/>
      <c r="O43" s="118"/>
      <c r="P43" s="118"/>
      <c r="Q43" s="118"/>
      <c r="R43" s="118"/>
      <c r="S43" s="118"/>
      <c r="T43" s="118"/>
      <c r="U43" s="119"/>
      <c r="V43" s="118"/>
      <c r="W43" s="118"/>
    </row>
    <row r="44" s="27" customFormat="1" ht="32.9" customHeight="1" spans="1:23">
      <c r="A44" s="116" t="s">
        <v>245</v>
      </c>
      <c r="B44" s="117" t="s">
        <v>246</v>
      </c>
      <c r="C44" s="116" t="s">
        <v>244</v>
      </c>
      <c r="D44" s="116" t="s">
        <v>45</v>
      </c>
      <c r="E44" s="116" t="s">
        <v>100</v>
      </c>
      <c r="F44" s="116" t="s">
        <v>101</v>
      </c>
      <c r="G44" s="116" t="s">
        <v>197</v>
      </c>
      <c r="H44" s="116" t="s">
        <v>198</v>
      </c>
      <c r="I44" s="118">
        <v>8600</v>
      </c>
      <c r="J44" s="118"/>
      <c r="K44" s="118"/>
      <c r="L44" s="118"/>
      <c r="M44" s="118"/>
      <c r="N44" s="118"/>
      <c r="O44" s="118"/>
      <c r="P44" s="118"/>
      <c r="Q44" s="118"/>
      <c r="R44" s="118">
        <v>8600</v>
      </c>
      <c r="S44" s="118"/>
      <c r="T44" s="118"/>
      <c r="U44" s="119"/>
      <c r="V44" s="118"/>
      <c r="W44" s="118">
        <v>8600</v>
      </c>
    </row>
    <row r="45" s="27" customFormat="1" ht="32.9" customHeight="1" spans="1:23">
      <c r="A45" s="116" t="s">
        <v>245</v>
      </c>
      <c r="B45" s="117" t="s">
        <v>246</v>
      </c>
      <c r="C45" s="116" t="s">
        <v>244</v>
      </c>
      <c r="D45" s="116" t="s">
        <v>45</v>
      </c>
      <c r="E45" s="116" t="s">
        <v>100</v>
      </c>
      <c r="F45" s="116" t="s">
        <v>101</v>
      </c>
      <c r="G45" s="116" t="s">
        <v>207</v>
      </c>
      <c r="H45" s="116" t="s">
        <v>208</v>
      </c>
      <c r="I45" s="118">
        <v>15200</v>
      </c>
      <c r="J45" s="118"/>
      <c r="K45" s="118"/>
      <c r="L45" s="118"/>
      <c r="M45" s="118"/>
      <c r="N45" s="118"/>
      <c r="O45" s="118"/>
      <c r="P45" s="118"/>
      <c r="Q45" s="118"/>
      <c r="R45" s="118">
        <v>15200</v>
      </c>
      <c r="S45" s="118"/>
      <c r="T45" s="118"/>
      <c r="U45" s="119"/>
      <c r="V45" s="118"/>
      <c r="W45" s="118">
        <v>15200</v>
      </c>
    </row>
    <row r="46" s="27" customFormat="1" ht="32.9" customHeight="1" spans="1:23">
      <c r="A46" s="116" t="s">
        <v>245</v>
      </c>
      <c r="B46" s="117" t="s">
        <v>246</v>
      </c>
      <c r="C46" s="116" t="s">
        <v>244</v>
      </c>
      <c r="D46" s="116" t="s">
        <v>45</v>
      </c>
      <c r="E46" s="116" t="s">
        <v>100</v>
      </c>
      <c r="F46" s="116" t="s">
        <v>101</v>
      </c>
      <c r="G46" s="116" t="s">
        <v>209</v>
      </c>
      <c r="H46" s="116" t="s">
        <v>210</v>
      </c>
      <c r="I46" s="118">
        <v>15000</v>
      </c>
      <c r="J46" s="118"/>
      <c r="K46" s="118"/>
      <c r="L46" s="118"/>
      <c r="M46" s="118"/>
      <c r="N46" s="118"/>
      <c r="O46" s="118"/>
      <c r="P46" s="118"/>
      <c r="Q46" s="118"/>
      <c r="R46" s="118">
        <v>15000</v>
      </c>
      <c r="S46" s="118"/>
      <c r="T46" s="118"/>
      <c r="U46" s="119"/>
      <c r="V46" s="118"/>
      <c r="W46" s="118">
        <v>15000</v>
      </c>
    </row>
    <row r="47" s="27" customFormat="1" ht="32.9" customHeight="1" spans="1:23">
      <c r="A47" s="116" t="s">
        <v>245</v>
      </c>
      <c r="B47" s="117" t="s">
        <v>246</v>
      </c>
      <c r="C47" s="116" t="s">
        <v>244</v>
      </c>
      <c r="D47" s="116" t="s">
        <v>45</v>
      </c>
      <c r="E47" s="116" t="s">
        <v>100</v>
      </c>
      <c r="F47" s="116" t="s">
        <v>101</v>
      </c>
      <c r="G47" s="116" t="s">
        <v>213</v>
      </c>
      <c r="H47" s="116" t="s">
        <v>214</v>
      </c>
      <c r="I47" s="118">
        <v>4083</v>
      </c>
      <c r="J47" s="118"/>
      <c r="K47" s="118"/>
      <c r="L47" s="118"/>
      <c r="M47" s="118"/>
      <c r="N47" s="118"/>
      <c r="O47" s="118"/>
      <c r="P47" s="118"/>
      <c r="Q47" s="118"/>
      <c r="R47" s="118">
        <v>4083</v>
      </c>
      <c r="S47" s="118"/>
      <c r="T47" s="118"/>
      <c r="U47" s="119"/>
      <c r="V47" s="118"/>
      <c r="W47" s="118">
        <v>4083</v>
      </c>
    </row>
    <row r="48" ht="32.9" customHeight="1" spans="1:23">
      <c r="A48" s="23"/>
      <c r="B48" s="23"/>
      <c r="C48" s="23" t="s">
        <v>251</v>
      </c>
      <c r="D48" s="23"/>
      <c r="E48" s="23"/>
      <c r="F48" s="23"/>
      <c r="G48" s="23"/>
      <c r="H48" s="23"/>
      <c r="I48" s="115">
        <v>31200</v>
      </c>
      <c r="J48" s="115">
        <v>31200</v>
      </c>
      <c r="K48" s="115">
        <v>31200</v>
      </c>
      <c r="L48" s="115"/>
      <c r="M48" s="115"/>
      <c r="N48" s="115"/>
      <c r="O48" s="115"/>
      <c r="P48" s="115"/>
      <c r="Q48" s="115"/>
      <c r="R48" s="115"/>
      <c r="S48" s="115"/>
      <c r="T48" s="115"/>
      <c r="U48" s="91"/>
      <c r="V48" s="115"/>
      <c r="W48" s="115"/>
    </row>
    <row r="49" ht="32.9" customHeight="1" spans="1:23">
      <c r="A49" s="23" t="s">
        <v>236</v>
      </c>
      <c r="B49" s="114" t="s">
        <v>252</v>
      </c>
      <c r="C49" s="23" t="s">
        <v>251</v>
      </c>
      <c r="D49" s="23" t="s">
        <v>45</v>
      </c>
      <c r="E49" s="23" t="s">
        <v>63</v>
      </c>
      <c r="F49" s="23" t="s">
        <v>64</v>
      </c>
      <c r="G49" s="23" t="s">
        <v>201</v>
      </c>
      <c r="H49" s="23" t="s">
        <v>202</v>
      </c>
      <c r="I49" s="115">
        <v>31200</v>
      </c>
      <c r="J49" s="115">
        <v>31200</v>
      </c>
      <c r="K49" s="115">
        <v>31200</v>
      </c>
      <c r="L49" s="115"/>
      <c r="M49" s="115"/>
      <c r="N49" s="115"/>
      <c r="O49" s="115"/>
      <c r="P49" s="115"/>
      <c r="Q49" s="115"/>
      <c r="R49" s="115"/>
      <c r="S49" s="115"/>
      <c r="T49" s="115"/>
      <c r="U49" s="91"/>
      <c r="V49" s="115"/>
      <c r="W49" s="115"/>
    </row>
    <row r="50" ht="18.75" customHeight="1" spans="1:23">
      <c r="A50" s="34" t="s">
        <v>108</v>
      </c>
      <c r="B50" s="35"/>
      <c r="C50" s="35"/>
      <c r="D50" s="35"/>
      <c r="E50" s="35"/>
      <c r="F50" s="35"/>
      <c r="G50" s="35"/>
      <c r="H50" s="36"/>
      <c r="I50" s="115">
        <v>5542587</v>
      </c>
      <c r="J50" s="115">
        <v>3780300</v>
      </c>
      <c r="K50" s="115">
        <v>3030300</v>
      </c>
      <c r="L50" s="115"/>
      <c r="M50" s="115"/>
      <c r="N50" s="115">
        <v>39580</v>
      </c>
      <c r="O50" s="115"/>
      <c r="P50" s="115"/>
      <c r="Q50" s="115"/>
      <c r="R50" s="115">
        <v>1722707</v>
      </c>
      <c r="S50" s="115"/>
      <c r="T50" s="115"/>
      <c r="U50" s="91"/>
      <c r="V50" s="115"/>
      <c r="W50" s="115">
        <v>1722707</v>
      </c>
    </row>
  </sheetData>
  <mergeCells count="28">
    <mergeCell ref="A2:W2"/>
    <mergeCell ref="A3:I3"/>
    <mergeCell ref="J4:M4"/>
    <mergeCell ref="N4:P4"/>
    <mergeCell ref="R4:W4"/>
    <mergeCell ref="J5:K5"/>
    <mergeCell ref="A50:H5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57638888888889" right="0.357638888888889" top="0.60625" bottom="0.60625" header="0.5" footer="0.5"/>
  <pageSetup paperSize="8" scale="48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6"/>
  <sheetViews>
    <sheetView showZeros="0" tabSelected="1" topLeftCell="A7" workbookViewId="0">
      <selection activeCell="B7" sqref="B7:B29"/>
    </sheetView>
  </sheetViews>
  <sheetFormatPr defaultColWidth="9.1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:10">
      <c r="J1" s="47" t="s">
        <v>253</v>
      </c>
    </row>
    <row r="2" ht="28.5" customHeight="1" spans="1:10">
      <c r="A2" s="48" t="s">
        <v>254</v>
      </c>
      <c r="B2" s="28"/>
      <c r="C2" s="28"/>
      <c r="D2" s="28"/>
      <c r="E2" s="28"/>
      <c r="F2" s="49"/>
      <c r="G2" s="28"/>
      <c r="H2" s="49"/>
      <c r="I2" s="49"/>
      <c r="J2" s="28"/>
    </row>
    <row r="3" ht="15" customHeight="1" spans="1:10">
      <c r="A3" s="4" t="str">
        <f>"单位名称："&amp;"云南省水利水电科学研究院"</f>
        <v>单位名称：云南省水利水电科学研究院</v>
      </c>
    </row>
    <row r="4" ht="14.25" customHeight="1" spans="1:10">
      <c r="A4" s="50" t="s">
        <v>255</v>
      </c>
      <c r="B4" s="50" t="s">
        <v>256</v>
      </c>
      <c r="C4" s="50" t="s">
        <v>257</v>
      </c>
      <c r="D4" s="50" t="s">
        <v>258</v>
      </c>
      <c r="E4" s="50" t="s">
        <v>259</v>
      </c>
      <c r="F4" s="51" t="s">
        <v>260</v>
      </c>
      <c r="G4" s="50" t="s">
        <v>261</v>
      </c>
      <c r="H4" s="51" t="s">
        <v>262</v>
      </c>
      <c r="I4" s="51" t="s">
        <v>263</v>
      </c>
      <c r="J4" s="50" t="s">
        <v>264</v>
      </c>
    </row>
    <row r="5" ht="14.25" customHeight="1" spans="1:10">
      <c r="A5" s="50">
        <v>1</v>
      </c>
      <c r="B5" s="50">
        <v>2</v>
      </c>
      <c r="C5" s="50">
        <v>3</v>
      </c>
      <c r="D5" s="50">
        <v>4</v>
      </c>
      <c r="E5" s="50">
        <v>5</v>
      </c>
      <c r="F5" s="51">
        <v>6</v>
      </c>
      <c r="G5" s="50">
        <v>7</v>
      </c>
      <c r="H5" s="51">
        <v>8</v>
      </c>
      <c r="I5" s="51">
        <v>9</v>
      </c>
      <c r="J5" s="50">
        <v>10</v>
      </c>
    </row>
    <row r="6" ht="17.3" customHeight="1" spans="1:10">
      <c r="A6" s="52" t="s">
        <v>45</v>
      </c>
      <c r="B6" s="53"/>
      <c r="C6" s="53"/>
      <c r="D6" s="53"/>
      <c r="E6" s="54"/>
      <c r="F6" s="55"/>
      <c r="G6" s="54"/>
      <c r="H6" s="55"/>
      <c r="I6" s="55"/>
      <c r="J6" s="54"/>
    </row>
    <row r="7" ht="47.3" customHeight="1" spans="1:10">
      <c r="A7" s="109" t="s">
        <v>244</v>
      </c>
      <c r="B7" s="56" t="s">
        <v>265</v>
      </c>
      <c r="C7" s="56" t="s">
        <v>266</v>
      </c>
      <c r="D7" s="56" t="s">
        <v>267</v>
      </c>
      <c r="E7" s="52" t="s">
        <v>268</v>
      </c>
      <c r="F7" s="56" t="s">
        <v>269</v>
      </c>
      <c r="G7" s="52" t="s">
        <v>270</v>
      </c>
      <c r="H7" s="56" t="s">
        <v>271</v>
      </c>
      <c r="I7" s="56" t="s">
        <v>272</v>
      </c>
      <c r="J7" s="57" t="s">
        <v>273</v>
      </c>
    </row>
    <row r="8" ht="47.3" customHeight="1" spans="1:10">
      <c r="A8" s="109" t="s">
        <v>244</v>
      </c>
      <c r="B8" s="56"/>
      <c r="C8" s="56" t="s">
        <v>266</v>
      </c>
      <c r="D8" s="56" t="s">
        <v>267</v>
      </c>
      <c r="E8" s="52" t="s">
        <v>274</v>
      </c>
      <c r="F8" s="56" t="s">
        <v>269</v>
      </c>
      <c r="G8" s="52" t="s">
        <v>270</v>
      </c>
      <c r="H8" s="56" t="s">
        <v>275</v>
      </c>
      <c r="I8" s="56" t="s">
        <v>272</v>
      </c>
      <c r="J8" s="57" t="s">
        <v>276</v>
      </c>
    </row>
    <row r="9" ht="47.3" customHeight="1" spans="1:10">
      <c r="A9" s="109" t="s">
        <v>244</v>
      </c>
      <c r="B9" s="56"/>
      <c r="C9" s="56" t="s">
        <v>266</v>
      </c>
      <c r="D9" s="56" t="s">
        <v>267</v>
      </c>
      <c r="E9" s="52" t="s">
        <v>277</v>
      </c>
      <c r="F9" s="56" t="s">
        <v>269</v>
      </c>
      <c r="G9" s="52" t="s">
        <v>270</v>
      </c>
      <c r="H9" s="56" t="s">
        <v>275</v>
      </c>
      <c r="I9" s="56" t="s">
        <v>272</v>
      </c>
      <c r="J9" s="57" t="s">
        <v>278</v>
      </c>
    </row>
    <row r="10" ht="47.3" customHeight="1" spans="1:10">
      <c r="A10" s="109" t="s">
        <v>244</v>
      </c>
      <c r="B10" s="56" t="s">
        <v>279</v>
      </c>
      <c r="C10" s="56" t="s">
        <v>266</v>
      </c>
      <c r="D10" s="56" t="s">
        <v>267</v>
      </c>
      <c r="E10" s="52" t="s">
        <v>280</v>
      </c>
      <c r="F10" s="56" t="s">
        <v>281</v>
      </c>
      <c r="G10" s="52" t="s">
        <v>282</v>
      </c>
      <c r="H10" s="56" t="s">
        <v>283</v>
      </c>
      <c r="I10" s="56" t="s">
        <v>272</v>
      </c>
      <c r="J10" s="57" t="s">
        <v>284</v>
      </c>
    </row>
    <row r="11" ht="47.3" customHeight="1" spans="1:10">
      <c r="A11" s="109" t="s">
        <v>244</v>
      </c>
      <c r="B11" s="56" t="s">
        <v>279</v>
      </c>
      <c r="C11" s="56" t="s">
        <v>266</v>
      </c>
      <c r="D11" s="56" t="s">
        <v>267</v>
      </c>
      <c r="E11" s="52" t="s">
        <v>285</v>
      </c>
      <c r="F11" s="56" t="s">
        <v>281</v>
      </c>
      <c r="G11" s="52" t="s">
        <v>282</v>
      </c>
      <c r="H11" s="56" t="s">
        <v>271</v>
      </c>
      <c r="I11" s="56" t="s">
        <v>272</v>
      </c>
      <c r="J11" s="57" t="s">
        <v>286</v>
      </c>
    </row>
    <row r="12" ht="47.3" customHeight="1" spans="1:10">
      <c r="A12" s="109" t="s">
        <v>244</v>
      </c>
      <c r="B12" s="56" t="s">
        <v>279</v>
      </c>
      <c r="C12" s="56" t="s">
        <v>266</v>
      </c>
      <c r="D12" s="56" t="s">
        <v>267</v>
      </c>
      <c r="E12" s="52" t="s">
        <v>287</v>
      </c>
      <c r="F12" s="56" t="s">
        <v>281</v>
      </c>
      <c r="G12" s="52" t="s">
        <v>270</v>
      </c>
      <c r="H12" s="56" t="s">
        <v>288</v>
      </c>
      <c r="I12" s="56" t="s">
        <v>272</v>
      </c>
      <c r="J12" s="57" t="s">
        <v>289</v>
      </c>
    </row>
    <row r="13" ht="47.3" customHeight="1" spans="1:10">
      <c r="A13" s="109" t="s">
        <v>244</v>
      </c>
      <c r="B13" s="56" t="s">
        <v>279</v>
      </c>
      <c r="C13" s="56" t="s">
        <v>266</v>
      </c>
      <c r="D13" s="56" t="s">
        <v>267</v>
      </c>
      <c r="E13" s="52" t="s">
        <v>290</v>
      </c>
      <c r="F13" s="56" t="s">
        <v>281</v>
      </c>
      <c r="G13" s="52" t="s">
        <v>270</v>
      </c>
      <c r="H13" s="56" t="s">
        <v>288</v>
      </c>
      <c r="I13" s="56" t="s">
        <v>272</v>
      </c>
      <c r="J13" s="57" t="s">
        <v>291</v>
      </c>
    </row>
    <row r="14" ht="47.3" customHeight="1" spans="1:10">
      <c r="A14" s="109" t="s">
        <v>244</v>
      </c>
      <c r="B14" s="56" t="s">
        <v>279</v>
      </c>
      <c r="C14" s="56" t="s">
        <v>266</v>
      </c>
      <c r="D14" s="56" t="s">
        <v>267</v>
      </c>
      <c r="E14" s="52" t="s">
        <v>292</v>
      </c>
      <c r="F14" s="56" t="s">
        <v>281</v>
      </c>
      <c r="G14" s="52" t="s">
        <v>270</v>
      </c>
      <c r="H14" s="56" t="s">
        <v>288</v>
      </c>
      <c r="I14" s="56" t="s">
        <v>272</v>
      </c>
      <c r="J14" s="57" t="s">
        <v>293</v>
      </c>
    </row>
    <row r="15" ht="58" customHeight="1" spans="1:10">
      <c r="A15" s="109" t="s">
        <v>244</v>
      </c>
      <c r="B15" s="56" t="s">
        <v>279</v>
      </c>
      <c r="C15" s="56" t="s">
        <v>266</v>
      </c>
      <c r="D15" s="56" t="s">
        <v>267</v>
      </c>
      <c r="E15" s="52" t="s">
        <v>294</v>
      </c>
      <c r="F15" s="56" t="s">
        <v>281</v>
      </c>
      <c r="G15" s="52" t="s">
        <v>128</v>
      </c>
      <c r="H15" s="56" t="s">
        <v>271</v>
      </c>
      <c r="I15" s="56" t="s">
        <v>272</v>
      </c>
      <c r="J15" s="57" t="s">
        <v>295</v>
      </c>
    </row>
    <row r="16" ht="47.3" customHeight="1" spans="1:10">
      <c r="A16" s="109" t="s">
        <v>244</v>
      </c>
      <c r="B16" s="56" t="s">
        <v>279</v>
      </c>
      <c r="C16" s="56" t="s">
        <v>266</v>
      </c>
      <c r="D16" s="56" t="s">
        <v>267</v>
      </c>
      <c r="E16" s="52" t="s">
        <v>296</v>
      </c>
      <c r="F16" s="56" t="s">
        <v>281</v>
      </c>
      <c r="G16" s="52" t="s">
        <v>128</v>
      </c>
      <c r="H16" s="56" t="s">
        <v>283</v>
      </c>
      <c r="I16" s="56" t="s">
        <v>272</v>
      </c>
      <c r="J16" s="57" t="s">
        <v>297</v>
      </c>
    </row>
    <row r="17" ht="47.3" customHeight="1" spans="1:10">
      <c r="A17" s="109" t="s">
        <v>244</v>
      </c>
      <c r="B17" s="56" t="s">
        <v>279</v>
      </c>
      <c r="C17" s="56" t="s">
        <v>266</v>
      </c>
      <c r="D17" s="56" t="s">
        <v>267</v>
      </c>
      <c r="E17" s="52" t="s">
        <v>298</v>
      </c>
      <c r="F17" s="56" t="s">
        <v>281</v>
      </c>
      <c r="G17" s="52" t="s">
        <v>128</v>
      </c>
      <c r="H17" s="56" t="s">
        <v>283</v>
      </c>
      <c r="I17" s="56" t="s">
        <v>272</v>
      </c>
      <c r="J17" s="57" t="s">
        <v>299</v>
      </c>
    </row>
    <row r="18" ht="47.3" customHeight="1" spans="1:10">
      <c r="A18" s="109" t="s">
        <v>244</v>
      </c>
      <c r="B18" s="56" t="s">
        <v>279</v>
      </c>
      <c r="C18" s="56" t="s">
        <v>266</v>
      </c>
      <c r="D18" s="56" t="s">
        <v>267</v>
      </c>
      <c r="E18" s="52" t="s">
        <v>300</v>
      </c>
      <c r="F18" s="56" t="s">
        <v>269</v>
      </c>
      <c r="G18" s="52" t="s">
        <v>270</v>
      </c>
      <c r="H18" s="56" t="s">
        <v>301</v>
      </c>
      <c r="I18" s="56" t="s">
        <v>272</v>
      </c>
      <c r="J18" s="57" t="s">
        <v>302</v>
      </c>
    </row>
    <row r="19" ht="47.3" customHeight="1" spans="1:10">
      <c r="A19" s="109" t="s">
        <v>244</v>
      </c>
      <c r="B19" s="56" t="s">
        <v>279</v>
      </c>
      <c r="C19" s="56" t="s">
        <v>266</v>
      </c>
      <c r="D19" s="56" t="s">
        <v>267</v>
      </c>
      <c r="E19" s="52" t="s">
        <v>303</v>
      </c>
      <c r="F19" s="56" t="s">
        <v>281</v>
      </c>
      <c r="G19" s="52" t="s">
        <v>304</v>
      </c>
      <c r="H19" s="56" t="s">
        <v>305</v>
      </c>
      <c r="I19" s="56" t="s">
        <v>272</v>
      </c>
      <c r="J19" s="57" t="s">
        <v>306</v>
      </c>
    </row>
    <row r="20" ht="47.3" customHeight="1" spans="1:10">
      <c r="A20" s="109" t="s">
        <v>244</v>
      </c>
      <c r="B20" s="56" t="s">
        <v>279</v>
      </c>
      <c r="C20" s="56" t="s">
        <v>266</v>
      </c>
      <c r="D20" s="56" t="s">
        <v>267</v>
      </c>
      <c r="E20" s="52" t="s">
        <v>307</v>
      </c>
      <c r="F20" s="56" t="s">
        <v>269</v>
      </c>
      <c r="G20" s="52" t="s">
        <v>270</v>
      </c>
      <c r="H20" s="56" t="s">
        <v>283</v>
      </c>
      <c r="I20" s="56" t="s">
        <v>272</v>
      </c>
      <c r="J20" s="57" t="s">
        <v>308</v>
      </c>
    </row>
    <row r="21" ht="47.3" customHeight="1" spans="1:10">
      <c r="A21" s="109" t="s">
        <v>244</v>
      </c>
      <c r="B21" s="56" t="s">
        <v>279</v>
      </c>
      <c r="C21" s="56" t="s">
        <v>266</v>
      </c>
      <c r="D21" s="56" t="s">
        <v>267</v>
      </c>
      <c r="E21" s="52" t="s">
        <v>309</v>
      </c>
      <c r="F21" s="56" t="s">
        <v>281</v>
      </c>
      <c r="G21" s="52" t="s">
        <v>128</v>
      </c>
      <c r="H21" s="56" t="s">
        <v>283</v>
      </c>
      <c r="I21" s="56" t="s">
        <v>272</v>
      </c>
      <c r="J21" s="57" t="s">
        <v>310</v>
      </c>
    </row>
    <row r="22" ht="47.3" customHeight="1" spans="1:10">
      <c r="A22" s="109" t="s">
        <v>244</v>
      </c>
      <c r="B22" s="56" t="s">
        <v>279</v>
      </c>
      <c r="C22" s="56" t="s">
        <v>266</v>
      </c>
      <c r="D22" s="56" t="s">
        <v>267</v>
      </c>
      <c r="E22" s="52" t="s">
        <v>311</v>
      </c>
      <c r="F22" s="56" t="s">
        <v>281</v>
      </c>
      <c r="G22" s="52" t="s">
        <v>282</v>
      </c>
      <c r="H22" s="56" t="s">
        <v>305</v>
      </c>
      <c r="I22" s="56" t="s">
        <v>272</v>
      </c>
      <c r="J22" s="57" t="s">
        <v>312</v>
      </c>
    </row>
    <row r="23" ht="63" customHeight="1" spans="1:10">
      <c r="A23" s="109" t="s">
        <v>244</v>
      </c>
      <c r="B23" s="56" t="s">
        <v>279</v>
      </c>
      <c r="C23" s="56" t="s">
        <v>266</v>
      </c>
      <c r="D23" s="56" t="s">
        <v>313</v>
      </c>
      <c r="E23" s="52" t="s">
        <v>314</v>
      </c>
      <c r="F23" s="56" t="s">
        <v>269</v>
      </c>
      <c r="G23" s="52" t="s">
        <v>315</v>
      </c>
      <c r="H23" s="56" t="s">
        <v>305</v>
      </c>
      <c r="I23" s="56" t="s">
        <v>272</v>
      </c>
      <c r="J23" s="57" t="s">
        <v>316</v>
      </c>
    </row>
    <row r="24" ht="47.3" customHeight="1" spans="1:10">
      <c r="A24" s="109" t="s">
        <v>244</v>
      </c>
      <c r="B24" s="56" t="s">
        <v>279</v>
      </c>
      <c r="C24" s="56" t="s">
        <v>266</v>
      </c>
      <c r="D24" s="56" t="s">
        <v>317</v>
      </c>
      <c r="E24" s="52" t="s">
        <v>318</v>
      </c>
      <c r="F24" s="56" t="s">
        <v>281</v>
      </c>
      <c r="G24" s="52" t="s">
        <v>319</v>
      </c>
      <c r="H24" s="56" t="s">
        <v>305</v>
      </c>
      <c r="I24" s="56" t="s">
        <v>272</v>
      </c>
      <c r="J24" s="57" t="s">
        <v>320</v>
      </c>
    </row>
    <row r="25" ht="47.3" customHeight="1" spans="1:10">
      <c r="A25" s="109" t="s">
        <v>244</v>
      </c>
      <c r="B25" s="56" t="s">
        <v>279</v>
      </c>
      <c r="C25" s="56" t="s">
        <v>321</v>
      </c>
      <c r="D25" s="56" t="s">
        <v>322</v>
      </c>
      <c r="E25" s="52" t="s">
        <v>323</v>
      </c>
      <c r="F25" s="56" t="s">
        <v>281</v>
      </c>
      <c r="G25" s="52" t="s">
        <v>270</v>
      </c>
      <c r="H25" s="56" t="s">
        <v>288</v>
      </c>
      <c r="I25" s="56" t="s">
        <v>272</v>
      </c>
      <c r="J25" s="57" t="s">
        <v>324</v>
      </c>
    </row>
    <row r="26" ht="47.3" customHeight="1" spans="1:10">
      <c r="A26" s="109" t="s">
        <v>244</v>
      </c>
      <c r="B26" s="56" t="s">
        <v>279</v>
      </c>
      <c r="C26" s="56" t="s">
        <v>321</v>
      </c>
      <c r="D26" s="56" t="s">
        <v>322</v>
      </c>
      <c r="E26" s="52" t="s">
        <v>325</v>
      </c>
      <c r="F26" s="56" t="s">
        <v>281</v>
      </c>
      <c r="G26" s="52" t="s">
        <v>319</v>
      </c>
      <c r="H26" s="56" t="s">
        <v>305</v>
      </c>
      <c r="I26" s="56" t="s">
        <v>272</v>
      </c>
      <c r="J26" s="57" t="s">
        <v>326</v>
      </c>
    </row>
    <row r="27" ht="47.3" customHeight="1" spans="1:10">
      <c r="A27" s="109" t="s">
        <v>244</v>
      </c>
      <c r="B27" s="56" t="s">
        <v>279</v>
      </c>
      <c r="C27" s="56" t="s">
        <v>321</v>
      </c>
      <c r="D27" s="56" t="s">
        <v>322</v>
      </c>
      <c r="E27" s="52" t="s">
        <v>327</v>
      </c>
      <c r="F27" s="56" t="s">
        <v>281</v>
      </c>
      <c r="G27" s="52" t="s">
        <v>328</v>
      </c>
      <c r="H27" s="56" t="s">
        <v>329</v>
      </c>
      <c r="I27" s="56" t="s">
        <v>272</v>
      </c>
      <c r="J27" s="57" t="s">
        <v>330</v>
      </c>
    </row>
    <row r="28" ht="47.3" customHeight="1" spans="1:10">
      <c r="A28" s="109" t="s">
        <v>244</v>
      </c>
      <c r="B28" s="56" t="s">
        <v>279</v>
      </c>
      <c r="C28" s="56" t="s">
        <v>321</v>
      </c>
      <c r="D28" s="56" t="s">
        <v>322</v>
      </c>
      <c r="E28" s="52" t="s">
        <v>331</v>
      </c>
      <c r="F28" s="56" t="s">
        <v>269</v>
      </c>
      <c r="G28" s="52" t="s">
        <v>332</v>
      </c>
      <c r="H28" s="56"/>
      <c r="I28" s="56" t="s">
        <v>333</v>
      </c>
      <c r="J28" s="57" t="s">
        <v>334</v>
      </c>
    </row>
    <row r="29" ht="47.3" customHeight="1" spans="1:10">
      <c r="A29" s="109" t="s">
        <v>244</v>
      </c>
      <c r="B29" s="56" t="s">
        <v>279</v>
      </c>
      <c r="C29" s="56" t="s">
        <v>335</v>
      </c>
      <c r="D29" s="56" t="s">
        <v>336</v>
      </c>
      <c r="E29" s="52" t="s">
        <v>337</v>
      </c>
      <c r="F29" s="56" t="s">
        <v>281</v>
      </c>
      <c r="G29" s="52" t="s">
        <v>319</v>
      </c>
      <c r="H29" s="56" t="s">
        <v>305</v>
      </c>
      <c r="I29" s="56" t="s">
        <v>272</v>
      </c>
      <c r="J29" s="57" t="s">
        <v>338</v>
      </c>
    </row>
    <row r="30" ht="47.3" customHeight="1" spans="1:10">
      <c r="A30" s="109" t="s">
        <v>235</v>
      </c>
      <c r="B30" s="56" t="s">
        <v>339</v>
      </c>
      <c r="C30" s="56" t="s">
        <v>266</v>
      </c>
      <c r="D30" s="56" t="s">
        <v>267</v>
      </c>
      <c r="E30" s="52" t="s">
        <v>340</v>
      </c>
      <c r="F30" s="56" t="s">
        <v>281</v>
      </c>
      <c r="G30" s="52" t="s">
        <v>341</v>
      </c>
      <c r="H30" s="56" t="s">
        <v>342</v>
      </c>
      <c r="I30" s="56" t="s">
        <v>272</v>
      </c>
      <c r="J30" s="57" t="s">
        <v>343</v>
      </c>
    </row>
    <row r="31" ht="47.3" customHeight="1" spans="1:10">
      <c r="A31" s="109" t="s">
        <v>235</v>
      </c>
      <c r="B31" s="56" t="s">
        <v>339</v>
      </c>
      <c r="C31" s="56" t="s">
        <v>321</v>
      </c>
      <c r="D31" s="56" t="s">
        <v>322</v>
      </c>
      <c r="E31" s="52" t="s">
        <v>344</v>
      </c>
      <c r="F31" s="56" t="s">
        <v>269</v>
      </c>
      <c r="G31" s="52" t="s">
        <v>345</v>
      </c>
      <c r="H31" s="56"/>
      <c r="I31" s="56" t="s">
        <v>333</v>
      </c>
      <c r="J31" s="57" t="s">
        <v>346</v>
      </c>
    </row>
    <row r="32" ht="47.3" customHeight="1" spans="1:10">
      <c r="A32" s="109" t="s">
        <v>235</v>
      </c>
      <c r="B32" s="56" t="s">
        <v>339</v>
      </c>
      <c r="C32" s="56" t="s">
        <v>335</v>
      </c>
      <c r="D32" s="56" t="s">
        <v>336</v>
      </c>
      <c r="E32" s="52" t="s">
        <v>347</v>
      </c>
      <c r="F32" s="56" t="s">
        <v>281</v>
      </c>
      <c r="G32" s="52" t="s">
        <v>319</v>
      </c>
      <c r="H32" s="56" t="s">
        <v>305</v>
      </c>
      <c r="I32" s="56" t="s">
        <v>272</v>
      </c>
      <c r="J32" s="57" t="s">
        <v>348</v>
      </c>
    </row>
    <row r="33" ht="47.3" customHeight="1" spans="1:10">
      <c r="A33" s="109" t="s">
        <v>235</v>
      </c>
      <c r="B33" s="56" t="s">
        <v>339</v>
      </c>
      <c r="C33" s="56" t="s">
        <v>349</v>
      </c>
      <c r="D33" s="56" t="s">
        <v>350</v>
      </c>
      <c r="E33" s="52" t="s">
        <v>351</v>
      </c>
      <c r="F33" s="56" t="s">
        <v>352</v>
      </c>
      <c r="G33" s="52" t="s">
        <v>129</v>
      </c>
      <c r="H33" s="56" t="s">
        <v>305</v>
      </c>
      <c r="I33" s="56" t="s">
        <v>272</v>
      </c>
      <c r="J33" s="57" t="s">
        <v>353</v>
      </c>
    </row>
    <row r="34" ht="47.3" customHeight="1" spans="1:10">
      <c r="A34" s="109" t="s">
        <v>251</v>
      </c>
      <c r="B34" s="56" t="s">
        <v>354</v>
      </c>
      <c r="C34" s="56" t="s">
        <v>266</v>
      </c>
      <c r="D34" s="56" t="s">
        <v>267</v>
      </c>
      <c r="E34" s="52" t="s">
        <v>355</v>
      </c>
      <c r="F34" s="56" t="s">
        <v>269</v>
      </c>
      <c r="G34" s="52" t="s">
        <v>315</v>
      </c>
      <c r="H34" s="56" t="s">
        <v>305</v>
      </c>
      <c r="I34" s="56" t="s">
        <v>272</v>
      </c>
      <c r="J34" s="57" t="s">
        <v>356</v>
      </c>
    </row>
    <row r="35" ht="47.3" customHeight="1" spans="1:10">
      <c r="A35" s="109" t="s">
        <v>251</v>
      </c>
      <c r="B35" s="56" t="s">
        <v>357</v>
      </c>
      <c r="C35" s="56" t="s">
        <v>321</v>
      </c>
      <c r="D35" s="56" t="s">
        <v>358</v>
      </c>
      <c r="E35" s="52" t="s">
        <v>359</v>
      </c>
      <c r="F35" s="56" t="s">
        <v>281</v>
      </c>
      <c r="G35" s="52" t="s">
        <v>360</v>
      </c>
      <c r="H35" s="56" t="s">
        <v>361</v>
      </c>
      <c r="I35" s="56" t="s">
        <v>272</v>
      </c>
      <c r="J35" s="57" t="s">
        <v>362</v>
      </c>
    </row>
    <row r="36" ht="47.3" customHeight="1" spans="1:10">
      <c r="A36" s="109" t="s">
        <v>251</v>
      </c>
      <c r="B36" s="56" t="s">
        <v>357</v>
      </c>
      <c r="C36" s="56" t="s">
        <v>335</v>
      </c>
      <c r="D36" s="56" t="s">
        <v>336</v>
      </c>
      <c r="E36" s="52" t="s">
        <v>363</v>
      </c>
      <c r="F36" s="56" t="s">
        <v>281</v>
      </c>
      <c r="G36" s="52" t="s">
        <v>319</v>
      </c>
      <c r="H36" s="56" t="s">
        <v>305</v>
      </c>
      <c r="I36" s="56" t="s">
        <v>272</v>
      </c>
      <c r="J36" s="57" t="s">
        <v>364</v>
      </c>
    </row>
  </sheetData>
  <mergeCells count="8">
    <mergeCell ref="A2:J2"/>
    <mergeCell ref="A3:H3"/>
    <mergeCell ref="A7:A29"/>
    <mergeCell ref="A30:A33"/>
    <mergeCell ref="A34:A36"/>
    <mergeCell ref="B7:B29"/>
    <mergeCell ref="B30:B33"/>
    <mergeCell ref="B34:B36"/>
  </mergeCells>
  <pageMargins left="0.75" right="0.75" top="1" bottom="1" header="0.5" footer="0.5"/>
  <pageSetup paperSize="8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张淑婷</cp:lastModifiedBy>
  <dcterms:created xsi:type="dcterms:W3CDTF">2026-02-09T01:31:00Z</dcterms:created>
  <dcterms:modified xsi:type="dcterms:W3CDTF">2026-02-12T07:56:12Z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D6C150CB27E7487E8AC503FDD8AEB4CC_13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