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firstSheet="4"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<sst xmlns="http://schemas.openxmlformats.org/spreadsheetml/2006/main" count="1005" uniqueCount="397">
  <si>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</si>
  <si>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</si>
  <si>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</si>
  <si>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</si>
  <si>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</si>
  <si>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</si>
  <si>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</si>
  <si>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</si>
  <si>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</si>
  <si>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</si>
  <si>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</si>
  <si>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</si>
  <si>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</si>
  <si>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</si>
  <si>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</si>
  <si>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</si>
  <si>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</si>
  <si>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</si>
  <si>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</si>
  <si>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</si>
  <si>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</si>
  <si>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</si>
  <si>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</si>
  <si>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</si>
  <si>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</si>
  <si>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</si>
  <si>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</si>
  <si>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</si>
  <si>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</si>
  <si>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</si>
  <si>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</si>
  <si>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</si>
  <si>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</si>
  <si>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</si>
  <si>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</si>
  <si>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</si>
  <si>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</si>
  <si>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</si>
  <si>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</si>
  <si>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</si>
  <si>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</si>
  <si>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</si>
  <si>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</si>
  <si>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</si>
  <si>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126010008</t>
  </si>
  <si>
    <t>云南省水文水资源局普洱分局</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</si>
  <si>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</si>
  <si>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</si>
  <si>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</si>
  <si>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</si>
  <si>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</si>
  <si>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</si>
  <si>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</si>
  <si>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</si>
  <si>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</si>
  <si>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</si>
  <si>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</si>
  <si>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</si>
  <si>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</si>
  <si>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</si>
  <si>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</si>
  <si>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</si>
  <si>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</si>
  <si>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</si>
  <si>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</si>
  <si>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</si>
  <si>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</si>
  <si>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</si>
  <si>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</si>
  <si>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</si>
  <si>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</si>
  <si>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</si>
  <si>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</si>
  <si>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</si>
  <si>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</si>
  <si>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</si>
  <si>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</si>
  <si>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</si>
  <si>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</si>
  <si>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</si>
  <si>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</si>
  <si>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</si>
  <si>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21303</t>
  </si>
  <si>
    <t>水利</t>
  </si>
  <si>
    <t>2130311</t>
  </si>
  <si>
    <t>水资源节约管理与保护</t>
  </si>
  <si>
    <t>2130313</t>
  </si>
  <si>
    <t>水文测报</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</si>
  <si>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</si>
  <si>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</si>
  <si>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</si>
  <si>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</si>
  <si>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</si>
  <si>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</si>
  <si>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</si>
  <si>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</si>
  <si>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</si>
  <si>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</si>
  <si>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</si>
  <si>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</si>
  <si>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</si>
  <si>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</si>
  <si>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</si>
  <si>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</si>
  <si>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</si>
  <si>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</si>
  <si>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</si>
  <si>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</si>
  <si>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</si>
  <si>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</si>
  <si>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</si>
  <si>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</si>
  <si>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</si>
  <si>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</si>
  <si>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</si>
  <si>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</si>
  <si>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</si>
  <si>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</si>
  <si>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</si>
  <si>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</si>
  <si>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</si>
  <si>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</si>
  <si>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</si>
  <si>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</si>
  <si>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</si>
  <si>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</si>
  <si>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</si>
  <si>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</si>
  <si>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</si>
  <si>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</si>
  <si>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</si>
  <si>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</si>
  <si>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</si>
  <si>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</si>
  <si>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</si>
  <si>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</si>
  <si>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</si>
  <si>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</si>
  <si>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</si>
  <si>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</si>
  <si>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</si>
  <si>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</si>
  <si>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</si>
  <si>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530000210000000042666</t>
  </si>
  <si>
    <t>事业人员支出工资</t>
  </si>
  <si>
    <t>30101</t>
  </si>
  <si>
    <t>基本工资</t>
  </si>
  <si>
    <t>30102</t>
  </si>
  <si>
    <t>津贴补贴</t>
  </si>
  <si>
    <t>30103</t>
  </si>
  <si>
    <t>奖金</t>
  </si>
  <si>
    <t>30107</t>
  </si>
  <si>
    <t>绩效工资</t>
  </si>
  <si>
    <t>530000210000000042667</t>
  </si>
  <si>
    <t>社会保障缴费</t>
  </si>
  <si>
    <t>30108</t>
  </si>
  <si>
    <t>机关事业单位基本养老保险缴费</t>
  </si>
  <si>
    <t>30112</t>
  </si>
  <si>
    <t>其他社会保障缴费</t>
  </si>
  <si>
    <t>30110</t>
  </si>
  <si>
    <t>职工基本医疗保险缴费</t>
  </si>
  <si>
    <t>30111</t>
  </si>
  <si>
    <t>公务员医疗补助缴费</t>
  </si>
  <si>
    <t>530000210000000042669</t>
  </si>
  <si>
    <t>30113</t>
  </si>
  <si>
    <t>530000210000000042670</t>
  </si>
  <si>
    <t>对个人和家庭的补助</t>
  </si>
  <si>
    <t>30305</t>
  </si>
  <si>
    <t>生活补助</t>
  </si>
  <si>
    <t>530000210000000042672</t>
  </si>
  <si>
    <t>公车购置及运维费</t>
  </si>
  <si>
    <t>30231</t>
  </si>
  <si>
    <t>公务用车运行维护费</t>
  </si>
  <si>
    <t>530000210000000042674</t>
  </si>
  <si>
    <t>30217</t>
  </si>
  <si>
    <t>530000210000000042676</t>
  </si>
  <si>
    <t>工会经费</t>
  </si>
  <si>
    <t>30228</t>
  </si>
  <si>
    <t>530000210000000042677</t>
  </si>
  <si>
    <t>一般公用经费</t>
  </si>
  <si>
    <t>30299</t>
  </si>
  <si>
    <t>其他商品和服务支出</t>
  </si>
  <si>
    <t>30201</t>
  </si>
  <si>
    <t>办公费</t>
  </si>
  <si>
    <t>30202</t>
  </si>
  <si>
    <t>印刷费</t>
  </si>
  <si>
    <t>30205</t>
  </si>
  <si>
    <t>水费</t>
  </si>
  <si>
    <t>30206</t>
  </si>
  <si>
    <t>电费</t>
  </si>
  <si>
    <t>30207</t>
  </si>
  <si>
    <t>邮电费</t>
  </si>
  <si>
    <t>30209</t>
  </si>
  <si>
    <t>物业管理费</t>
  </si>
  <si>
    <t>30211</t>
  </si>
  <si>
    <t>差旅费</t>
  </si>
  <si>
    <t>30213</t>
  </si>
  <si>
    <t>维修（护）费</t>
  </si>
  <si>
    <t>30216</t>
  </si>
  <si>
    <t>培训费</t>
  </si>
  <si>
    <t>预算05-1表</t>
  </si>
  <si>
    <t>2026年部门项目支出预算表</t>
  </si>
  <si>
    <t>项目分类</t>
  </si>
  <si>
    <t>项目单位</t>
  </si>
  <si>
    <t>本年拨款</t>
  </si>
  <si>
    <t>其中：本次下达</t>
  </si>
  <si>
    <t>其他人员支出</t>
  </si>
  <si>
    <t>民生类</t>
  </si>
  <si>
    <t>530000231100001111587</t>
  </si>
  <si>
    <t>30199</t>
  </si>
  <si>
    <t>其他工资福利支出</t>
  </si>
  <si>
    <t>水文水资源服务支出经费</t>
  </si>
  <si>
    <t>其他运转类</t>
  </si>
  <si>
    <t>530000251100003229116</t>
  </si>
  <si>
    <t>30218</t>
  </si>
  <si>
    <t>专用材料费</t>
  </si>
  <si>
    <t>30226</t>
  </si>
  <si>
    <t>劳务费</t>
  </si>
  <si>
    <t>31003</t>
  </si>
  <si>
    <t>专用设备购置</t>
  </si>
  <si>
    <t>30227</t>
  </si>
  <si>
    <t>委托业务费</t>
  </si>
  <si>
    <t>30240</t>
  </si>
  <si>
    <t>税金及附加费用</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</si>
  <si>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</si>
  <si>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</si>
  <si>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</si>
  <si>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</si>
  <si>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</si>
  <si>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</si>
  <si>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</si>
  <si>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</si>
  <si>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</si>
  <si>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</si>
  <si>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</si>
  <si>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</si>
  <si>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1.开展水文水资源服务工作，加强水文、水资源基础研究、促进水文新技术的开发利用，确保水文事业稳定可持续发展。
2.通过巡检及维修维护保障系统设备的正常运行，通过数据通信实时完成远程数据收集和报汛，完成年度全市水文资料整编、全市水情预报、水文新技术引进及研发推广应用、水情报汛设施设备改造、水文站及巡测站点测报设施运行维护、水文设施应急修复、水文行业专项业务管理、全市水文数据库运行维护、水文常规仪器设备修复、更新等专项工作，保证及时预报测报水情旱情，且预报信息准确、可靠。
3.通过委托看护保障设备安全，及时处理安全事故问题，保证中小河流雨量站点的设备安全及正常运行，按照规范要求完整收集普洱中小河流雨量站点的年度雨量资料。
4.保证监测数据精准率达标，及时进行预警信息报送。
5.保障全市基本水文站、水位站、雨量站及中小河流水文站的正常运行，完成水文监测工作，保证监测数据的精准率、合格率、及时率达到工作任务要求。
6.完成全市水源地、常规及水功能区站点的水资源质量检测、分析、评价；完成全市地表水水资源质量年报、主要江河湖库水质通报、水源地月报等的编制上报。
7.加强实验室管理，完成日常质量管理、安全防护，信息系统、基础设施及仪器设备的运行维护，保证检测数据的准确、可靠。
8.及时向各级水行政主管部门、流域机构及各相关部门上报监测数据，为市委市政府及各级政府部门科学组织防汛抗旱、水资源调度决策、防灾减灾服务；为水环境的污染控制和治理提供科学依据，为云南省水资源管理、保护及开发利用提供科学依据，为水利工程建设、水资源开发利用、科学研究和经济建设提供技术支撑。</t>
  </si>
  <si>
    <t>产出指标</t>
  </si>
  <si>
    <t>数量指标</t>
  </si>
  <si>
    <t>基本水文站运行维护数量</t>
  </si>
  <si>
    <t>=</t>
  </si>
  <si>
    <t>15</t>
  </si>
  <si>
    <t>个</t>
  </si>
  <si>
    <t>定量指标</t>
  </si>
  <si>
    <t>反映部门全市15个国家基本水文站运行及水源地监测点维护情况。</t>
  </si>
  <si>
    <t>水质监测站点数量</t>
  </si>
  <si>
    <t>31</t>
  </si>
  <si>
    <t>对水质监测站点进行水质监测。包括国家重点水质站、国家一般水质站、常规水质站点的监测。</t>
  </si>
  <si>
    <t>省级河长制站点及水源地站点监测</t>
  </si>
  <si>
    <t>11</t>
  </si>
  <si>
    <t>反映部门1个省级河长制站点监测及10个水源地监测点维护情况。</t>
  </si>
  <si>
    <t>中小河流水文站运行维护数量</t>
  </si>
  <si>
    <t>反映部门11个中小河流水文站实际运行维护情况。</t>
  </si>
  <si>
    <t>水位站运行维护数量</t>
  </si>
  <si>
    <t>10</t>
  </si>
  <si>
    <t>反映对全市10个水位站运行维护情况。</t>
  </si>
  <si>
    <t>雨量站运行维护数量</t>
  </si>
  <si>
    <t>227</t>
  </si>
  <si>
    <t>反映部门对全市227个雨量站运行维护情况。</t>
  </si>
  <si>
    <t>质量指标</t>
  </si>
  <si>
    <t>水文测验成果资料完整性</t>
  </si>
  <si>
    <t>&gt;=</t>
  </si>
  <si>
    <t>95</t>
  </si>
  <si>
    <t>%</t>
  </si>
  <si>
    <t>反映新增中小河流水文（位）、雨量站，水文站、州市界河水文站、国家地下水监测站是否按测站任务书完成测验任务和观测数据的填写及入库、测验成果资料完整，有无缺失等情况。</t>
  </si>
  <si>
    <t>各站点遥测数据精准率</t>
  </si>
  <si>
    <t>反映各站点遥测数据的精准性情况。</t>
  </si>
  <si>
    <t>汛期监测站点信息到报率</t>
  </si>
  <si>
    <t>反映汛期监测站点信息到报率情况。</t>
  </si>
  <si>
    <t>时效指标</t>
  </si>
  <si>
    <t>预警预报信息发布及时率</t>
  </si>
  <si>
    <t>90</t>
  </si>
  <si>
    <t>反映部门每日预报预警是否在24小时内实时信息发布。</t>
  </si>
  <si>
    <t>设备故障处理时效</t>
  </si>
  <si>
    <t>&lt;=</t>
  </si>
  <si>
    <t>24</t>
  </si>
  <si>
    <t>小时</t>
  </si>
  <si>
    <t>要求在规定时限内快速及时处理安全事故问题。</t>
  </si>
  <si>
    <t>测验、传输时限符合率</t>
  </si>
  <si>
    <t>根据预警预报和资料收集要求实时测验、实时传输。</t>
  </si>
  <si>
    <t>效益指标</t>
  </si>
  <si>
    <t>社会效益</t>
  </si>
  <si>
    <t>水文预测（报）成果应用率</t>
  </si>
  <si>
    <t>反映水情信息报送和应用情况；水文预测（报）成果应用率=成果应用数/总成果数×100%。</t>
  </si>
  <si>
    <t>可持续影响</t>
  </si>
  <si>
    <t>设备正常使用时间</t>
  </si>
  <si>
    <t>月</t>
  </si>
  <si>
    <t>反映通过对水文站、水位站、雨量站年度运行维护，设备正常使用时间。</t>
  </si>
  <si>
    <t>本项目为保证普洱分局相关业务工作正常高效运行，做好外聘人员经费保障，按规定落实外聘人员各项待遇，支持分局水文预测报等工作，支撑水文站点高效运转。</t>
  </si>
  <si>
    <t>外聘人员经费发放人数</t>
  </si>
  <si>
    <t>人</t>
  </si>
  <si>
    <t>反映单位实际发放外聘人员经费的数量。</t>
  </si>
  <si>
    <t>运行保障率</t>
  </si>
  <si>
    <t>100</t>
  </si>
  <si>
    <t>反映单位运转情况。</t>
  </si>
  <si>
    <t>满意度指标</t>
  </si>
  <si>
    <t>服务对象满意度</t>
  </si>
  <si>
    <t>受益对象满意度</t>
  </si>
  <si>
    <t>反映受益对象对工作经费发放的满意度。</t>
  </si>
  <si>
    <t>预算06表</t>
  </si>
  <si>
    <t>2026年政府性基金预算支出预算表</t>
  </si>
  <si>
    <t>政府性基金预算支出</t>
  </si>
  <si>
    <t>备注：云南省水文水资源局普洱分局不涉及政府性基金预算支出预算，本表为空。</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</si>
  <si>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</si>
  <si>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</si>
  <si>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</si>
  <si>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</si>
  <si>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</si>
  <si>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</si>
  <si>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</si>
  <si>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</si>
  <si>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</si>
  <si>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</si>
  <si>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</si>
  <si>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</si>
  <si>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采购公车加油服务</t>
  </si>
  <si>
    <t>C23120302 车辆加油、添加燃料服务</t>
  </si>
  <si>
    <t>年</t>
  </si>
  <si>
    <t>采购车辆维修和保养服务</t>
  </si>
  <si>
    <t>C23120301 车辆维修和保养服务</t>
  </si>
  <si>
    <t>采购机动车保险服务</t>
  </si>
  <si>
    <t>C1804010201 机动车保险服务</t>
  </si>
  <si>
    <t>采购复印纸</t>
  </si>
  <si>
    <t>A05040101 复印纸</t>
  </si>
  <si>
    <t>批</t>
  </si>
  <si>
    <t>采购物业管理服务</t>
  </si>
  <si>
    <t>C21040001 物业管理服务</t>
  </si>
  <si>
    <t>采购档案室空调</t>
  </si>
  <si>
    <t>A02061804 空调机</t>
  </si>
  <si>
    <t>台</t>
  </si>
  <si>
    <t>预算08表</t>
  </si>
  <si>
    <t>2026年部门政府购买服务预算表</t>
  </si>
  <si>
    <t>政府购买服务项目</t>
  </si>
  <si>
    <t>政府购买服务目录</t>
  </si>
  <si>
    <t>备注：云南省水文水资源局普洱分局不涉及政府购买服务预算，本表为空。</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</si>
  <si>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</si>
  <si>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</si>
  <si>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</si>
  <si>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</si>
  <si>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</si>
  <si>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</si>
  <si>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</si>
  <si>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</si>
  <si>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</si>
  <si>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</si>
  <si>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</si>
  <si>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</si>
  <si>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</si>
  <si>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</si>
  <si>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</si>
  <si>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</si>
  <si>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</si>
  <si>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</si>
  <si>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</si>
  <si>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</si>
  <si>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</si>
  <si>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</si>
  <si>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</si>
  <si>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</si>
  <si>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</si>
  <si>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备注：云南省水文水资源局普洱分局不涉及省对下转移支付预算，本表为空。</t>
  </si>
  <si>
    <t>预算09-2表</t>
  </si>
  <si>
    <t>2026年省对下转移支付绩效目标表</t>
  </si>
  <si>
    <t>备注：云南省水文水资源局普洱分局不涉及省对下转移支付绩效目标，本表为空。</t>
  </si>
  <si>
    <t>预算10表</t>
  </si>
  <si>
    <t>2026年新增资产配置表</t>
  </si>
  <si>
    <t>资产类别</t>
  </si>
  <si>
    <t>资产分类代码.名称</t>
  </si>
  <si>
    <t>资产名称</t>
  </si>
  <si>
    <t>计量单位</t>
  </si>
  <si>
    <t>财政部门批复数（元）</t>
  </si>
  <si>
    <t>单价</t>
  </si>
  <si>
    <t>金额</t>
  </si>
  <si>
    <t>7</t>
  </si>
  <si>
    <t>8</t>
  </si>
  <si>
    <t>设备</t>
  </si>
  <si>
    <t>空调机</t>
  </si>
  <si>
    <t>A02061899 其他生活用电器</t>
  </si>
  <si>
    <t>除湿机</t>
  </si>
  <si>
    <t>A02101800 水文仪器设备</t>
  </si>
  <si>
    <t>ADCP三体船</t>
  </si>
  <si>
    <t>RTK</t>
  </si>
  <si>
    <t>无人船</t>
  </si>
  <si>
    <t>预算11表</t>
  </si>
  <si>
    <t>2026年中央转移支付补助项目支出预算表</t>
  </si>
  <si>
    <t>上级补助</t>
  </si>
  <si>
    <t>备注：云南省水文水资源局普洱分局不涉及中央转移支付补助项目支出，本表为空。</t>
  </si>
  <si>
    <t>预算12表</t>
  </si>
  <si>
    <t>2026年部门项目支出中期规划预算表</t>
  </si>
  <si>
    <t>项目级次</t>
  </si>
  <si>
    <t>2026年</t>
  </si>
  <si>
    <t>2027年</t>
  </si>
  <si>
    <t>2028年</t>
  </si>
  <si>
    <t>229 其他运转类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</si>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</sst>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 numFmtId="177" formatCode="hh:mm:ss"/>
    <numFmt numFmtId="178" formatCode="yyyy/mm/dd"/>
    <numFmt numFmtId="179" formatCode="yyyy/mm/dd\ hh:mm:ss"/>
    <numFmt numFmtId="180" formatCode="#,##0;\-#,##0;;@"/>
  </numFmts>
  <fonts count="40">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0" fillId="2" borderId="1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15" applyNumberFormat="0" applyFill="0" applyAlignment="0" applyProtection="0">
      <alignment vertical="center"/>
    </xf>
    <xf numFmtId="0" fontId="27" fillId="0" borderId="15" applyNumberFormat="0" applyFill="0" applyAlignment="0" applyProtection="0">
      <alignment vertical="center"/>
    </xf>
    <xf numFmtId="0" fontId="28" fillId="0" borderId="16" applyNumberFormat="0" applyFill="0" applyAlignment="0" applyProtection="0">
      <alignment vertical="center"/>
    </xf>
    <xf numFmtId="0" fontId="28" fillId="0" borderId="0" applyNumberFormat="0" applyFill="0" applyBorder="0" applyAlignment="0" applyProtection="0">
      <alignment vertical="center"/>
    </xf>
    <xf numFmtId="0" fontId="29" fillId="3" borderId="17" applyNumberFormat="0" applyAlignment="0" applyProtection="0">
      <alignment vertical="center"/>
    </xf>
    <xf numFmtId="0" fontId="30" fillId="4" borderId="18" applyNumberFormat="0" applyAlignment="0" applyProtection="0">
      <alignment vertical="center"/>
    </xf>
    <xf numFmtId="0" fontId="31" fillId="4" borderId="17" applyNumberFormat="0" applyAlignment="0" applyProtection="0">
      <alignment vertical="center"/>
    </xf>
    <xf numFmtId="0" fontId="32" fillId="5" borderId="19" applyNumberFormat="0" applyAlignment="0" applyProtection="0">
      <alignment vertical="center"/>
    </xf>
    <xf numFmtId="0" fontId="33" fillId="0" borderId="20" applyNumberFormat="0" applyFill="0" applyAlignment="0" applyProtection="0">
      <alignment vertical="center"/>
    </xf>
    <xf numFmtId="0" fontId="34" fillId="0" borderId="21" applyNumberFormat="0" applyFill="0" applyAlignment="0" applyProtection="0">
      <alignment vertical="center"/>
    </xf>
    <xf numFmtId="0" fontId="35" fillId="6" borderId="0" applyNumberFormat="0" applyBorder="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39"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9" fillId="14" borderId="0" applyNumberFormat="0" applyBorder="0" applyAlignment="0" applyProtection="0">
      <alignment vertical="center"/>
    </xf>
    <xf numFmtId="0" fontId="39"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9" fillId="18" borderId="0" applyNumberFormat="0" applyBorder="0" applyAlignment="0" applyProtection="0">
      <alignment vertical="center"/>
    </xf>
    <xf numFmtId="0" fontId="39"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9" fillId="22" borderId="0" applyNumberFormat="0" applyBorder="0" applyAlignment="0" applyProtection="0">
      <alignment vertical="center"/>
    </xf>
    <xf numFmtId="0" fontId="39"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9" fillId="26" borderId="0" applyNumberFormat="0" applyBorder="0" applyAlignment="0" applyProtection="0">
      <alignment vertical="center"/>
    </xf>
    <xf numFmtId="0" fontId="39"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9" fillId="30" borderId="0" applyNumberFormat="0" applyBorder="0" applyAlignment="0" applyProtection="0">
      <alignment vertical="center"/>
    </xf>
    <xf numFmtId="0" fontId="39" fillId="31" borderId="0" applyNumberFormat="0" applyBorder="0" applyAlignment="0" applyProtection="0">
      <alignment vertical="center"/>
    </xf>
    <xf numFmtId="0" fontId="38" fillId="32" borderId="0" applyNumberFormat="0" applyBorder="0" applyAlignment="0" applyProtection="0">
      <alignment vertical="center"/>
    </xf>
    <xf numFmtId="176" fontId="7" fillId="0" borderId="7">
      <alignment horizontal="right" vertical="center"/>
    </xf>
    <xf numFmtId="49" fontId="7" fillId="0" borderId="7">
      <alignment horizontal="left" vertical="center" wrapText="1"/>
    </xf>
    <xf numFmtId="176" fontId="7" fillId="0" borderId="7">
      <alignment horizontal="right" vertical="center"/>
    </xf>
    <xf numFmtId="177" fontId="7" fillId="0" borderId="7">
      <alignment horizontal="right" vertical="center"/>
    </xf>
    <xf numFmtId="178" fontId="7" fillId="0" borderId="7">
      <alignment horizontal="right" vertical="center"/>
    </xf>
    <xf numFmtId="179" fontId="7" fillId="0" borderId="7">
      <alignment horizontal="right" vertical="center"/>
    </xf>
    <xf numFmtId="10" fontId="7" fillId="0" borderId="7">
      <alignment horizontal="right" vertical="center"/>
    </xf>
    <xf numFmtId="180" fontId="7" fillId="0" borderId="7">
      <alignment horizontal="right" vertical="center"/>
    </xf>
  </cellStyleXfs>
  <cellXfs count="175">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6" fontId="5" fillId="0" borderId="7" xfId="51" applyFont="1">
      <alignment horizontal="right" vertical="center"/>
    </xf>
    <xf numFmtId="49" fontId="5" fillId="0" borderId="7" xfId="50"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0" fillId="0" borderId="0" xfId="0" applyAlignment="1">
      <alignment horizontal="left"/>
    </xf>
    <xf numFmtId="49" fontId="7" fillId="0" borderId="0" xfId="50" applyBorder="1">
      <alignment horizontal="left" vertical="center" wrapText="1"/>
    </xf>
    <xf numFmtId="49" fontId="7" fillId="0" borderId="0" xfId="50" applyBorder="1" applyAlignment="1">
      <alignment horizontal="right" vertical="center" wrapText="1"/>
    </xf>
    <xf numFmtId="49" fontId="8" fillId="0" borderId="0" xfId="50" applyFont="1" applyBorder="1" applyAlignment="1">
      <alignment horizontal="center" vertical="center" wrapText="1"/>
    </xf>
    <xf numFmtId="49" fontId="9" fillId="0" borderId="7" xfId="50" applyFont="1" applyAlignment="1">
      <alignment horizontal="center" vertical="center" wrapText="1"/>
    </xf>
    <xf numFmtId="49" fontId="10" fillId="0" borderId="7" xfId="50" applyAlignment="1">
      <alignment horizontal="center" vertical="center" wrapText="1"/>
    </xf>
    <xf numFmtId="49" fontId="9" fillId="0" borderId="7" xfId="50" applyFont="1">
      <alignment horizontal="left" vertical="center" wrapText="1"/>
    </xf>
    <xf numFmtId="180" fontId="7" fillId="0" borderId="7" xfId="56">
      <alignment horizontal="right" vertical="center"/>
    </xf>
    <xf numFmtId="176" fontId="7" fillId="0" borderId="7" xfId="51">
      <alignment horizontal="right" vertical="center"/>
    </xf>
    <xf numFmtId="0" fontId="3" fillId="0" borderId="0" xfId="0" applyFont="1" applyAlignment="1" applyProtection="1">
      <alignment horizontal="right" vertical="center"/>
      <protection locked="0"/>
    </xf>
    <xf numFmtId="0" fontId="11"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2" fillId="0" borderId="7" xfId="0" applyFont="1" applyBorder="1" applyAlignment="1">
      <alignment horizontal="left" vertical="center" wrapText="1"/>
    </xf>
    <xf numFmtId="0" fontId="12" fillId="0" borderId="7" xfId="0" applyFont="1" applyBorder="1" applyAlignment="1">
      <alignment vertical="center" wrapText="1"/>
    </xf>
    <xf numFmtId="0" fontId="12" fillId="0" borderId="7" xfId="0" applyFont="1" applyBorder="1" applyAlignment="1">
      <alignment horizontal="center" vertical="center" wrapText="1"/>
    </xf>
    <xf numFmtId="0" fontId="12" fillId="0" borderId="7" xfId="0" applyFont="1" applyBorder="1" applyAlignment="1" applyProtection="1">
      <alignment horizontal="center" vertical="center"/>
      <protection locked="0"/>
    </xf>
    <xf numFmtId="0" fontId="12"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1"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6"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6" xfId="0" applyFont="1" applyBorder="1" applyAlignment="1">
      <alignment horizontal="left" vertical="center" wrapText="1" indent="1"/>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2" fillId="0" borderId="7" xfId="0" applyFont="1" applyBorder="1" applyAlignment="1">
      <alignment horizontal="left" vertical="center" wrapText="1" indent="1"/>
    </xf>
    <xf numFmtId="0" fontId="1" fillId="0" borderId="0" xfId="0" applyFont="1" applyAlignment="1">
      <alignment vertical="top"/>
    </xf>
    <xf numFmtId="0" fontId="5" fillId="0" borderId="0" xfId="0" applyFont="1" applyAlignment="1">
      <alignment horizontal="left" vertical="center"/>
    </xf>
    <xf numFmtId="0" fontId="13" fillId="0" borderId="7" xfId="0" applyFont="1" applyBorder="1" applyAlignment="1">
      <alignment horizontal="center" vertical="center"/>
    </xf>
    <xf numFmtId="0" fontId="13"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3" fillId="0" borderId="7" xfId="0" applyFont="1" applyBorder="1" applyAlignment="1">
      <alignment horizontal="center" vertical="center" wrapText="1"/>
    </xf>
    <xf numFmtId="0" fontId="14" fillId="0" borderId="7" xfId="0" applyFont="1" applyBorder="1" applyAlignment="1">
      <alignment horizontal="center"/>
    </xf>
    <xf numFmtId="49" fontId="5" fillId="0" borderId="7" xfId="50" applyFont="1" applyAlignment="1">
      <alignment horizontal="left" vertical="center" wrapText="1" indent="1"/>
    </xf>
    <xf numFmtId="0" fontId="1" fillId="0" borderId="0" xfId="0" applyFont="1" applyAlignment="1">
      <alignment horizontal="center" wrapText="1"/>
    </xf>
    <xf numFmtId="0" fontId="15" fillId="0" borderId="0" xfId="0" applyFont="1" applyAlignment="1">
      <alignment horizontal="center" vertical="center" wrapText="1"/>
    </xf>
    <xf numFmtId="0" fontId="16" fillId="0" borderId="7" xfId="0" applyFont="1" applyBorder="1" applyAlignment="1">
      <alignment horizontal="center" vertical="center" wrapText="1"/>
    </xf>
    <xf numFmtId="0" fontId="16"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19" fillId="0" borderId="7" xfId="0" applyFont="1" applyBorder="1" applyAlignment="1">
      <alignment vertical="center"/>
    </xf>
    <xf numFmtId="4" fontId="19" fillId="0" borderId="7" xfId="0" applyNumberFormat="1" applyFont="1" applyBorder="1" applyAlignment="1" applyProtection="1">
      <alignment horizontal="right" vertical="center"/>
      <protection locked="0"/>
    </xf>
    <xf numFmtId="49" fontId="19" fillId="0" borderId="7" xfId="50"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19" fillId="0" borderId="7" xfId="0" applyNumberFormat="1" applyFont="1" applyBorder="1" applyAlignment="1">
      <alignment horizontal="right" vertical="center"/>
    </xf>
    <xf numFmtId="0" fontId="19" fillId="0" borderId="7" xfId="0" applyFont="1" applyBorder="1" applyAlignment="1">
      <alignment horizontal="center" vertical="center"/>
    </xf>
    <xf numFmtId="0" fontId="5" fillId="0" borderId="7" xfId="0" applyFont="1" applyBorder="1" applyAlignment="1">
      <alignment horizontal="left" vertical="center"/>
    </xf>
    <xf numFmtId="0" fontId="19"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6" fontId="5" fillId="0" borderId="0" xfId="51" applyFont="1" applyBorder="1">
      <alignment horizontal="right" vertical="center"/>
    </xf>
    <xf numFmtId="0" fontId="1" fillId="0" borderId="0" xfId="0" applyFont="1" applyProtection="1">
      <protection locked="0"/>
    </xf>
    <xf numFmtId="0" fontId="11"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0"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19" fillId="0" borderId="6" xfId="0" applyFont="1" applyBorder="1" applyAlignment="1">
      <alignment horizontal="center" vertical="center"/>
    </xf>
    <xf numFmtId="0" fontId="19" fillId="0" borderId="6" xfId="0" applyFont="1" applyBorder="1" applyAlignment="1">
      <alignment horizontal="left" vertical="center"/>
    </xf>
    <xf numFmtId="0" fontId="19" fillId="0" borderId="7" xfId="0" applyFont="1" applyBorder="1" applyAlignment="1">
      <alignment horizontal="left" vertical="center"/>
    </xf>
    <xf numFmtId="176" fontId="19" fillId="0" borderId="7" xfId="0" applyNumberFormat="1" applyFont="1" applyBorder="1" applyAlignment="1">
      <alignment horizontal="right" vertical="center"/>
    </xf>
    <xf numFmtId="0" fontId="5" fillId="0" borderId="6" xfId="0" applyFont="1" applyBorder="1" applyAlignment="1">
      <alignment horizontal="left" vertical="center"/>
    </xf>
    <xf numFmtId="0" fontId="19"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umberStyle" xfId="49"/>
    <cellStyle name="TextStyle" xfId="50"/>
    <cellStyle name="MoneyStyle" xfId="51"/>
    <cellStyle name="TimeStyle" xfId="52"/>
    <cellStyle name="DateStyle" xfId="53"/>
    <cellStyle name="DateTimeStyle" xfId="54"/>
    <cellStyle name="Percent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1" sqref="A1"/>
    </sheetView>
  </sheetViews>
  <sheetFormatPr defaultColWidth="8" defaultRowHeight="14.25" customHeight="1" outlineLevelCol="3"/>
  <cols>
    <col min="1" max="1" width="39.575" customWidth="1"/>
    <col min="2" max="2" width="46.3083333333333" customWidth="1"/>
    <col min="3" max="3" width="40.4166666666667" customWidth="1"/>
    <col min="4" max="4" width="50.175" customWidth="1"/>
  </cols>
  <sheetData>
    <row r="1" ht="12" customHeight="1" spans="1:4">
      <c r="D1" s="93" t="s">
        <v>0</v>
      </c>
    </row>
    <row r="2" ht="36" customHeight="1" spans="1:4">
      <c r="A2" s="44" t="s">
        <v>1</v>
      </c>
      <c r="B2" s="167"/>
      <c r="C2" s="167"/>
      <c r="D2" s="167"/>
    </row>
    <row r="3" ht="21" customHeight="1" spans="1:4">
      <c r="A3" s="92" t="str">
        <f>"单位名称："&amp;"云南省水文水资源局普洱分局"</f>
        <v>单位名称：云南省水文水资源局普洱分局</v>
      </c>
      <c r="B3" s="132"/>
      <c r="C3" s="132"/>
      <c r="D3" s="9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43" t="s">
        <v>8</v>
      </c>
      <c r="B7" s="119">
        <v>16470920.52</v>
      </c>
      <c r="C7" s="23" t="str">
        <f>"一"&amp;"、"&amp;"社会保障和就业支出"</f>
        <v>一、社会保障和就业支出</v>
      </c>
      <c r="D7" s="119">
        <v>1411528.09</v>
      </c>
    </row>
    <row r="8" ht="25.4" customHeight="1" spans="1:4">
      <c r="A8" s="143" t="s">
        <v>9</v>
      </c>
      <c r="B8" s="119"/>
      <c r="C8" s="23" t="str">
        <f>"二"&amp;"、"&amp;"卫生健康支出"</f>
        <v>二、卫生健康支出</v>
      </c>
      <c r="D8" s="119">
        <v>1155277.27</v>
      </c>
    </row>
    <row r="9" ht="25.4" customHeight="1" spans="1:4">
      <c r="A9" s="143" t="s">
        <v>10</v>
      </c>
      <c r="B9" s="119"/>
      <c r="C9" s="23" t="str">
        <f>"三"&amp;"、"&amp;"农林水支出"</f>
        <v>三、农林水支出</v>
      </c>
      <c r="D9" s="119">
        <v>12928787.09</v>
      </c>
    </row>
    <row r="10" ht="25.4" customHeight="1" spans="1:4">
      <c r="A10" s="143" t="s">
        <v>11</v>
      </c>
      <c r="B10" s="87"/>
      <c r="C10" s="23" t="str">
        <f>"四"&amp;"、"&amp;"住房保障支出"</f>
        <v>四、住房保障支出</v>
      </c>
      <c r="D10" s="119">
        <v>975328.07</v>
      </c>
    </row>
    <row r="11" ht="25.4" customHeight="1" spans="1:4">
      <c r="A11" s="143" t="s">
        <v>12</v>
      </c>
      <c r="B11" s="119">
        <v>690000</v>
      </c>
      <c r="C11" s="23"/>
      <c r="D11" s="119"/>
    </row>
    <row r="12" ht="25.4" customHeight="1" spans="1:4">
      <c r="A12" s="143" t="s">
        <v>13</v>
      </c>
      <c r="B12" s="87"/>
      <c r="C12" s="23"/>
      <c r="D12" s="119"/>
    </row>
    <row r="13" ht="25.4" customHeight="1" spans="1:4">
      <c r="A13" s="143" t="s">
        <v>14</v>
      </c>
      <c r="B13" s="87"/>
      <c r="C13" s="23"/>
      <c r="D13" s="119"/>
    </row>
    <row r="14" ht="25.4" customHeight="1" spans="1:4">
      <c r="A14" s="143" t="s">
        <v>15</v>
      </c>
      <c r="B14" s="87"/>
      <c r="C14" s="23"/>
      <c r="D14" s="119"/>
    </row>
    <row r="15" ht="25.4" customHeight="1" spans="1:4">
      <c r="A15" s="168" t="s">
        <v>16</v>
      </c>
      <c r="B15" s="87"/>
      <c r="C15" s="23"/>
      <c r="D15" s="119"/>
    </row>
    <row r="16" ht="25.4" customHeight="1" spans="1:4">
      <c r="A16" s="168" t="s">
        <v>17</v>
      </c>
      <c r="B16" s="119">
        <v>690000</v>
      </c>
      <c r="C16" s="23"/>
      <c r="D16" s="119"/>
    </row>
    <row r="17" ht="25.4" customHeight="1" spans="1:4">
      <c r="A17" s="169" t="s">
        <v>18</v>
      </c>
      <c r="B17" s="139">
        <v>17160920.52</v>
      </c>
      <c r="C17" s="140" t="s">
        <v>19</v>
      </c>
      <c r="D17" s="139">
        <v>16470920.52</v>
      </c>
    </row>
    <row r="18" ht="25.4" customHeight="1" spans="1:4">
      <c r="A18" s="170" t="s">
        <v>20</v>
      </c>
      <c r="B18" s="139">
        <v>121.48</v>
      </c>
      <c r="C18" s="171" t="s">
        <v>21</v>
      </c>
      <c r="D18" s="172">
        <v>690121.48</v>
      </c>
    </row>
    <row r="19" ht="25.4" customHeight="1" spans="1:4">
      <c r="A19" s="173" t="s">
        <v>22</v>
      </c>
      <c r="B19" s="119"/>
      <c r="C19" s="141" t="s">
        <v>22</v>
      </c>
      <c r="D19" s="87"/>
    </row>
    <row r="20" ht="25.4" customHeight="1" spans="1:4">
      <c r="A20" s="173" t="s">
        <v>23</v>
      </c>
      <c r="B20" s="119">
        <v>121.48</v>
      </c>
      <c r="C20" s="141" t="s">
        <v>23</v>
      </c>
      <c r="D20" s="87">
        <v>690121.48</v>
      </c>
    </row>
    <row r="21" ht="25.4" customHeight="1" spans="1:4">
      <c r="A21" s="174" t="s">
        <v>24</v>
      </c>
      <c r="B21" s="139">
        <v>17161042</v>
      </c>
      <c r="C21" s="140" t="s">
        <v>25</v>
      </c>
      <c r="D21" s="135">
        <v>17161042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S9"/>
  <sheetViews>
    <sheetView showZeros="0" workbookViewId="0">
      <selection activeCell="A1" sqref="A1"/>
    </sheetView>
  </sheetViews>
  <sheetFormatPr defaultColWidth="8" defaultRowHeight="14.25" customHeight="1"/>
  <cols>
    <col min="1" max="1" width="39.9083333333333" customWidth="1"/>
    <col min="2" max="2" width="35.2833333333333" customWidth="1"/>
    <col min="3" max="19" width="16.175" customWidth="1"/>
  </cols>
  <sheetData>
    <row r="1" ht="12" customHeight="1" spans="1:19">
      <c r="A1" s="145"/>
      <c r="J1" s="146"/>
      <c r="R1" s="2" t="s">
        <v>26</v>
      </c>
    </row>
    <row r="2" ht="36" customHeight="1" spans="1:19">
      <c r="A2" s="147" t="s">
        <v>27</v>
      </c>
      <c r="B2" s="27"/>
      <c r="C2" s="27"/>
      <c r="D2" s="27"/>
      <c r="E2" s="27"/>
      <c r="F2" s="27"/>
      <c r="G2" s="27"/>
      <c r="H2" s="27"/>
      <c r="I2" s="27"/>
      <c r="J2" s="45"/>
      <c r="K2" s="27"/>
      <c r="L2" s="27"/>
      <c r="M2" s="27"/>
      <c r="N2" s="27"/>
      <c r="O2" s="27"/>
      <c r="P2" s="27"/>
      <c r="Q2" s="27"/>
      <c r="R2" s="27"/>
      <c r="S2" s="27"/>
    </row>
    <row r="3" ht="20.25" customHeight="1" spans="1:19">
      <c r="A3" s="92" t="str">
        <f>"单位名称："&amp;"云南省水文水资源局普洱分局"</f>
        <v>单位名称：云南省水文水资源局普洱分局</v>
      </c>
      <c r="B3" s="6"/>
      <c r="C3" s="6"/>
      <c r="D3" s="6"/>
      <c r="E3" s="6"/>
      <c r="F3" s="6"/>
      <c r="G3" s="6"/>
      <c r="H3" s="6"/>
      <c r="I3" s="6"/>
      <c r="J3" s="148"/>
      <c r="K3" s="6"/>
      <c r="L3" s="6"/>
      <c r="M3" s="6"/>
      <c r="N3" s="7"/>
      <c r="O3" s="7"/>
      <c r="P3" s="7"/>
      <c r="Q3" s="7"/>
      <c r="R3" s="7" t="s">
        <v>2</v>
      </c>
      <c r="S3" s="7" t="s">
        <v>2</v>
      </c>
    </row>
    <row r="4" ht="18.75" customHeight="1" spans="1:19">
      <c r="A4" s="149" t="s">
        <v>28</v>
      </c>
      <c r="B4" s="150" t="s">
        <v>29</v>
      </c>
      <c r="C4" s="150" t="s">
        <v>30</v>
      </c>
      <c r="D4" s="151" t="s">
        <v>31</v>
      </c>
      <c r="E4" s="152"/>
      <c r="F4" s="152"/>
      <c r="G4" s="152"/>
      <c r="H4" s="152"/>
      <c r="I4" s="152"/>
      <c r="J4" s="153"/>
      <c r="K4" s="152"/>
      <c r="L4" s="152"/>
      <c r="M4" s="152"/>
      <c r="N4" s="154"/>
      <c r="O4" s="154" t="s">
        <v>20</v>
      </c>
      <c r="P4" s="154"/>
      <c r="Q4" s="154"/>
      <c r="R4" s="154"/>
      <c r="S4" s="154"/>
    </row>
    <row r="5" ht="18" customHeight="1" spans="1:19">
      <c r="A5" s="155"/>
      <c r="B5" s="156"/>
      <c r="C5" s="156"/>
      <c r="D5" s="156" t="s">
        <v>32</v>
      </c>
      <c r="E5" s="156" t="s">
        <v>33</v>
      </c>
      <c r="F5" s="156" t="s">
        <v>34</v>
      </c>
      <c r="G5" s="156" t="s">
        <v>35</v>
      </c>
      <c r="H5" s="156" t="s">
        <v>36</v>
      </c>
      <c r="I5" s="157" t="s">
        <v>37</v>
      </c>
      <c r="J5" s="158"/>
      <c r="K5" s="157" t="s">
        <v>38</v>
      </c>
      <c r="L5" s="157" t="s">
        <v>39</v>
      </c>
      <c r="M5" s="157" t="s">
        <v>40</v>
      </c>
      <c r="N5" s="159" t="s">
        <v>41</v>
      </c>
      <c r="O5" s="160" t="s">
        <v>32</v>
      </c>
      <c r="P5" s="160" t="s">
        <v>33</v>
      </c>
      <c r="Q5" s="160" t="s">
        <v>34</v>
      </c>
      <c r="R5" s="160" t="s">
        <v>35</v>
      </c>
      <c r="S5" s="160" t="s">
        <v>42</v>
      </c>
    </row>
    <row r="6" ht="29.25" customHeight="1" spans="1:19">
      <c r="A6" s="161"/>
      <c r="B6" s="162"/>
      <c r="C6" s="162"/>
      <c r="D6" s="162"/>
      <c r="E6" s="162"/>
      <c r="F6" s="162"/>
      <c r="G6" s="162"/>
      <c r="H6" s="162"/>
      <c r="I6" s="163" t="s">
        <v>32</v>
      </c>
      <c r="J6" s="163" t="s">
        <v>43</v>
      </c>
      <c r="K6" s="163" t="s">
        <v>38</v>
      </c>
      <c r="L6" s="163" t="s">
        <v>39</v>
      </c>
      <c r="M6" s="163" t="s">
        <v>40</v>
      </c>
      <c r="N6" s="163" t="s">
        <v>41</v>
      </c>
      <c r="O6" s="163"/>
      <c r="P6" s="163"/>
      <c r="Q6" s="163"/>
      <c r="R6" s="163"/>
      <c r="S6" s="163"/>
    </row>
    <row r="7" ht="16.5" customHeight="1" spans="1:19">
      <c r="A7" s="129">
        <v>1</v>
      </c>
      <c r="B7" s="19">
        <v>2</v>
      </c>
      <c r="C7" s="19">
        <v>3</v>
      </c>
      <c r="D7" s="19">
        <v>4</v>
      </c>
      <c r="E7" s="129">
        <v>5</v>
      </c>
      <c r="F7" s="19">
        <v>6</v>
      </c>
      <c r="G7" s="19">
        <v>7</v>
      </c>
      <c r="H7" s="129">
        <v>8</v>
      </c>
      <c r="I7" s="19">
        <v>9</v>
      </c>
      <c r="J7" s="29">
        <v>10</v>
      </c>
      <c r="K7" s="29">
        <v>11</v>
      </c>
      <c r="L7" s="164">
        <v>12</v>
      </c>
      <c r="M7" s="29">
        <v>13</v>
      </c>
      <c r="N7" s="29">
        <v>14</v>
      </c>
      <c r="O7" s="29">
        <v>15</v>
      </c>
      <c r="P7" s="29">
        <v>16</v>
      </c>
      <c r="Q7" s="29">
        <v>17</v>
      </c>
      <c r="R7" s="29">
        <v>18</v>
      </c>
      <c r="S7" s="29">
        <v>19</v>
      </c>
    </row>
    <row r="8" ht="31.4" customHeight="1" spans="1:19">
      <c r="A8" s="30" t="s">
        <v>44</v>
      </c>
      <c r="B8" s="30" t="s">
        <v>45</v>
      </c>
      <c r="C8" s="22">
        <v>17161042</v>
      </c>
      <c r="D8" s="119">
        <v>17160920.52</v>
      </c>
      <c r="E8" s="87">
        <v>16470920.52</v>
      </c>
      <c r="F8" s="87"/>
      <c r="G8" s="87"/>
      <c r="H8" s="87"/>
      <c r="I8" s="87">
        <v>690000</v>
      </c>
      <c r="J8" s="87"/>
      <c r="K8" s="87"/>
      <c r="L8" s="87"/>
      <c r="M8" s="87"/>
      <c r="N8" s="87">
        <v>690000</v>
      </c>
      <c r="O8" s="87">
        <v>121.48</v>
      </c>
      <c r="P8" s="87"/>
      <c r="Q8" s="87"/>
      <c r="R8" s="87"/>
      <c r="S8" s="87">
        <v>121.48</v>
      </c>
    </row>
    <row r="9" ht="16.5" customHeight="1" spans="1:19">
      <c r="A9" s="165" t="s">
        <v>30</v>
      </c>
      <c r="B9" s="166"/>
      <c r="C9" s="119">
        <v>17161042</v>
      </c>
      <c r="D9" s="119">
        <v>17160920.52</v>
      </c>
      <c r="E9" s="87">
        <v>16470920.52</v>
      </c>
      <c r="F9" s="87"/>
      <c r="G9" s="87"/>
      <c r="H9" s="87"/>
      <c r="I9" s="87">
        <v>690000</v>
      </c>
      <c r="J9" s="87"/>
      <c r="K9" s="87"/>
      <c r="L9" s="87"/>
      <c r="M9" s="87"/>
      <c r="N9" s="87">
        <v>690000</v>
      </c>
      <c r="O9" s="87">
        <v>121.48</v>
      </c>
      <c r="P9" s="87"/>
      <c r="Q9" s="87"/>
      <c r="R9" s="87"/>
      <c r="S9" s="87">
        <v>121.48</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O25"/>
  <sheetViews>
    <sheetView showZeros="0" workbookViewId="0">
      <selection activeCell="A1" sqref="A1"/>
    </sheetView>
  </sheetViews>
  <sheetFormatPr defaultColWidth="9.13333333333333" defaultRowHeight="14.25" customHeight="1"/>
  <cols>
    <col min="1" max="1" width="42.3666666666667" customWidth="1"/>
    <col min="2" max="2" width="47.2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4" t="s">
        <v>46</v>
      </c>
    </row>
    <row r="2" ht="28.5" customHeight="1" spans="1:15">
      <c r="A2" s="27" t="s">
        <v>47</v>
      </c>
      <c r="B2" s="27"/>
      <c r="C2" s="27"/>
      <c r="D2" s="27"/>
      <c r="E2" s="27"/>
      <c r="F2" s="27"/>
      <c r="G2" s="27"/>
      <c r="H2" s="27"/>
      <c r="I2" s="27"/>
      <c r="J2" s="27"/>
      <c r="K2" s="27"/>
      <c r="L2" s="27"/>
      <c r="M2" s="27"/>
      <c r="N2" s="27"/>
      <c r="O2" s="27"/>
    </row>
    <row r="3" ht="15" customHeight="1" spans="1:15">
      <c r="A3" s="100" t="str">
        <f>"单位名称："&amp;"云南省水文水资源局普洱分局"</f>
        <v>单位名称：云南省水文水资源局普洱分局</v>
      </c>
      <c r="B3" s="101"/>
      <c r="C3" s="57"/>
      <c r="D3" s="57"/>
      <c r="E3" s="57"/>
      <c r="F3" s="57"/>
      <c r="G3" s="6"/>
      <c r="H3" s="57"/>
      <c r="I3" s="57"/>
      <c r="J3" s="6"/>
      <c r="K3" s="57"/>
      <c r="L3" s="57"/>
      <c r="M3" s="6"/>
      <c r="N3" s="6"/>
      <c r="O3" s="102" t="s">
        <v>2</v>
      </c>
    </row>
    <row r="4" ht="18.75" customHeight="1" spans="1:15">
      <c r="A4" s="9" t="s">
        <v>48</v>
      </c>
      <c r="B4" s="9" t="s">
        <v>49</v>
      </c>
      <c r="C4" s="15" t="s">
        <v>30</v>
      </c>
      <c r="D4" s="61" t="s">
        <v>33</v>
      </c>
      <c r="E4" s="61"/>
      <c r="F4" s="61"/>
      <c r="G4" s="144" t="s">
        <v>34</v>
      </c>
      <c r="H4" s="9" t="s">
        <v>35</v>
      </c>
      <c r="I4" s="9" t="s">
        <v>50</v>
      </c>
      <c r="J4" s="10" t="s">
        <v>51</v>
      </c>
      <c r="K4" s="72" t="s">
        <v>52</v>
      </c>
      <c r="L4" s="72" t="s">
        <v>53</v>
      </c>
      <c r="M4" s="72" t="s">
        <v>54</v>
      </c>
      <c r="N4" s="72" t="s">
        <v>55</v>
      </c>
      <c r="O4" s="75" t="s">
        <v>56</v>
      </c>
    </row>
    <row r="5" ht="30" customHeight="1" spans="1:15">
      <c r="A5" s="18"/>
      <c r="B5" s="18"/>
      <c r="C5" s="18"/>
      <c r="D5" s="61" t="s">
        <v>32</v>
      </c>
      <c r="E5" s="61" t="s">
        <v>57</v>
      </c>
      <c r="F5" s="61" t="s">
        <v>58</v>
      </c>
      <c r="G5" s="18"/>
      <c r="H5" s="18"/>
      <c r="I5" s="18"/>
      <c r="J5" s="61" t="s">
        <v>32</v>
      </c>
      <c r="K5" s="83" t="s">
        <v>52</v>
      </c>
      <c r="L5" s="83" t="s">
        <v>53</v>
      </c>
      <c r="M5" s="83" t="s">
        <v>54</v>
      </c>
      <c r="N5" s="83" t="s">
        <v>55</v>
      </c>
      <c r="O5" s="83" t="s">
        <v>56</v>
      </c>
    </row>
    <row r="6" ht="16.5" customHeight="1" spans="1:15">
      <c r="A6" s="61">
        <v>1</v>
      </c>
      <c r="B6" s="61">
        <v>2</v>
      </c>
      <c r="C6" s="61">
        <v>3</v>
      </c>
      <c r="D6" s="61">
        <v>4</v>
      </c>
      <c r="E6" s="61">
        <v>5</v>
      </c>
      <c r="F6" s="61">
        <v>6</v>
      </c>
      <c r="G6" s="61">
        <v>7</v>
      </c>
      <c r="H6" s="47">
        <v>8</v>
      </c>
      <c r="I6" s="47">
        <v>9</v>
      </c>
      <c r="J6" s="47">
        <v>10</v>
      </c>
      <c r="K6" s="47">
        <v>11</v>
      </c>
      <c r="L6" s="47">
        <v>12</v>
      </c>
      <c r="M6" s="47">
        <v>13</v>
      </c>
      <c r="N6" s="47">
        <v>14</v>
      </c>
      <c r="O6" s="61">
        <v>15</v>
      </c>
    </row>
    <row r="7" ht="20.25" customHeight="1" spans="1:15">
      <c r="A7" s="30" t="s">
        <v>59</v>
      </c>
      <c r="B7" s="30" t="s">
        <v>60</v>
      </c>
      <c r="C7" s="119">
        <v>1411528.09</v>
      </c>
      <c r="D7" s="119">
        <v>1411528.09</v>
      </c>
      <c r="E7" s="119">
        <v>1411528.09</v>
      </c>
      <c r="F7" s="119"/>
      <c r="G7" s="87"/>
      <c r="H7" s="119"/>
      <c r="I7" s="119"/>
      <c r="J7" s="119"/>
      <c r="K7" s="119"/>
      <c r="L7" s="119"/>
      <c r="M7" s="87"/>
      <c r="N7" s="119"/>
      <c r="O7" s="119"/>
    </row>
    <row r="8" ht="20.25" customHeight="1" spans="1:15">
      <c r="A8" s="127" t="s">
        <v>61</v>
      </c>
      <c r="B8" s="127" t="s">
        <v>62</v>
      </c>
      <c r="C8" s="119">
        <v>1343198.69</v>
      </c>
      <c r="D8" s="119">
        <v>1343198.69</v>
      </c>
      <c r="E8" s="119">
        <v>1343198.69</v>
      </c>
      <c r="F8" s="119"/>
      <c r="G8" s="87"/>
      <c r="H8" s="119"/>
      <c r="I8" s="119"/>
      <c r="J8" s="119"/>
      <c r="K8" s="119"/>
      <c r="L8" s="119"/>
      <c r="M8" s="87"/>
      <c r="N8" s="119"/>
      <c r="O8" s="119"/>
    </row>
    <row r="9" ht="20.25" customHeight="1" spans="1:15">
      <c r="A9" s="128" t="s">
        <v>63</v>
      </c>
      <c r="B9" s="128" t="s">
        <v>64</v>
      </c>
      <c r="C9" s="119">
        <v>19440</v>
      </c>
      <c r="D9" s="119">
        <v>19440</v>
      </c>
      <c r="E9" s="119">
        <v>19440</v>
      </c>
      <c r="F9" s="119"/>
      <c r="G9" s="87"/>
      <c r="H9" s="119"/>
      <c r="I9" s="119"/>
      <c r="J9" s="119"/>
      <c r="K9" s="119"/>
      <c r="L9" s="119"/>
      <c r="M9" s="87"/>
      <c r="N9" s="119"/>
      <c r="O9" s="119"/>
    </row>
    <row r="10" ht="20.25" customHeight="1" spans="1:15">
      <c r="A10" s="128" t="s">
        <v>65</v>
      </c>
      <c r="B10" s="128" t="s">
        <v>66</v>
      </c>
      <c r="C10" s="119">
        <v>1323758.69</v>
      </c>
      <c r="D10" s="119">
        <v>1323758.69</v>
      </c>
      <c r="E10" s="119">
        <v>1323758.69</v>
      </c>
      <c r="F10" s="119"/>
      <c r="G10" s="87"/>
      <c r="H10" s="119"/>
      <c r="I10" s="119"/>
      <c r="J10" s="119"/>
      <c r="K10" s="119"/>
      <c r="L10" s="119"/>
      <c r="M10" s="87"/>
      <c r="N10" s="119"/>
      <c r="O10" s="119"/>
    </row>
    <row r="11" ht="20.25" customHeight="1" spans="1:15">
      <c r="A11" s="127" t="s">
        <v>67</v>
      </c>
      <c r="B11" s="127" t="s">
        <v>68</v>
      </c>
      <c r="C11" s="119">
        <v>68329.4</v>
      </c>
      <c r="D11" s="119">
        <v>68329.4</v>
      </c>
      <c r="E11" s="119">
        <v>68329.4</v>
      </c>
      <c r="F11" s="119"/>
      <c r="G11" s="87"/>
      <c r="H11" s="119"/>
      <c r="I11" s="119"/>
      <c r="J11" s="119"/>
      <c r="K11" s="119"/>
      <c r="L11" s="119"/>
      <c r="M11" s="87"/>
      <c r="N11" s="119"/>
      <c r="O11" s="119"/>
    </row>
    <row r="12" ht="20.25" customHeight="1" spans="1:15">
      <c r="A12" s="128" t="s">
        <v>69</v>
      </c>
      <c r="B12" s="128" t="s">
        <v>68</v>
      </c>
      <c r="C12" s="119">
        <v>68329.4</v>
      </c>
      <c r="D12" s="119">
        <v>68329.4</v>
      </c>
      <c r="E12" s="119">
        <v>68329.4</v>
      </c>
      <c r="F12" s="119"/>
      <c r="G12" s="87"/>
      <c r="H12" s="119"/>
      <c r="I12" s="119"/>
      <c r="J12" s="119"/>
      <c r="K12" s="119"/>
      <c r="L12" s="119"/>
      <c r="M12" s="87"/>
      <c r="N12" s="119"/>
      <c r="O12" s="119"/>
    </row>
    <row r="13" ht="20.25" customHeight="1" spans="1:15">
      <c r="A13" s="30" t="s">
        <v>70</v>
      </c>
      <c r="B13" s="30" t="s">
        <v>71</v>
      </c>
      <c r="C13" s="119">
        <v>1155277.27</v>
      </c>
      <c r="D13" s="119">
        <v>1155277.27</v>
      </c>
      <c r="E13" s="119">
        <v>1155277.27</v>
      </c>
      <c r="F13" s="119"/>
      <c r="G13" s="87"/>
      <c r="H13" s="119"/>
      <c r="I13" s="119"/>
      <c r="J13" s="119"/>
      <c r="K13" s="119"/>
      <c r="L13" s="119"/>
      <c r="M13" s="87"/>
      <c r="N13" s="119"/>
      <c r="O13" s="119"/>
    </row>
    <row r="14" ht="20.25" customHeight="1" spans="1:15">
      <c r="A14" s="127" t="s">
        <v>72</v>
      </c>
      <c r="B14" s="127" t="s">
        <v>73</v>
      </c>
      <c r="C14" s="119">
        <v>1155277.27</v>
      </c>
      <c r="D14" s="119">
        <v>1155277.27</v>
      </c>
      <c r="E14" s="119">
        <v>1155277.27</v>
      </c>
      <c r="F14" s="119"/>
      <c r="G14" s="87"/>
      <c r="H14" s="119"/>
      <c r="I14" s="119"/>
      <c r="J14" s="119"/>
      <c r="K14" s="119"/>
      <c r="L14" s="119"/>
      <c r="M14" s="87"/>
      <c r="N14" s="119"/>
      <c r="O14" s="119"/>
    </row>
    <row r="15" ht="20.25" customHeight="1" spans="1:15">
      <c r="A15" s="128" t="s">
        <v>74</v>
      </c>
      <c r="B15" s="128" t="s">
        <v>75</v>
      </c>
      <c r="C15" s="119">
        <v>703246.8</v>
      </c>
      <c r="D15" s="119">
        <v>703246.8</v>
      </c>
      <c r="E15" s="119">
        <v>703246.8</v>
      </c>
      <c r="F15" s="119"/>
      <c r="G15" s="87"/>
      <c r="H15" s="119"/>
      <c r="I15" s="119"/>
      <c r="J15" s="119"/>
      <c r="K15" s="119"/>
      <c r="L15" s="119"/>
      <c r="M15" s="87"/>
      <c r="N15" s="119"/>
      <c r="O15" s="119"/>
    </row>
    <row r="16" ht="20.25" customHeight="1" spans="1:15">
      <c r="A16" s="128" t="s">
        <v>76</v>
      </c>
      <c r="B16" s="128" t="s">
        <v>77</v>
      </c>
      <c r="C16" s="119">
        <v>415443.22</v>
      </c>
      <c r="D16" s="119">
        <v>415443.22</v>
      </c>
      <c r="E16" s="119">
        <v>415443.22</v>
      </c>
      <c r="F16" s="119"/>
      <c r="G16" s="87"/>
      <c r="H16" s="119"/>
      <c r="I16" s="119"/>
      <c r="J16" s="119"/>
      <c r="K16" s="119"/>
      <c r="L16" s="119"/>
      <c r="M16" s="87"/>
      <c r="N16" s="119"/>
      <c r="O16" s="119"/>
    </row>
    <row r="17" ht="20.25" customHeight="1" spans="1:15">
      <c r="A17" s="128" t="s">
        <v>78</v>
      </c>
      <c r="B17" s="128" t="s">
        <v>79</v>
      </c>
      <c r="C17" s="119">
        <v>36587.25</v>
      </c>
      <c r="D17" s="119">
        <v>36587.25</v>
      </c>
      <c r="E17" s="119">
        <v>36587.25</v>
      </c>
      <c r="F17" s="119"/>
      <c r="G17" s="87"/>
      <c r="H17" s="119"/>
      <c r="I17" s="119"/>
      <c r="J17" s="119"/>
      <c r="K17" s="119"/>
      <c r="L17" s="119"/>
      <c r="M17" s="87"/>
      <c r="N17" s="119"/>
      <c r="O17" s="119"/>
    </row>
    <row r="18" ht="20.25" customHeight="1" spans="1:15">
      <c r="A18" s="30" t="s">
        <v>80</v>
      </c>
      <c r="B18" s="30" t="s">
        <v>81</v>
      </c>
      <c r="C18" s="119">
        <v>12928787.09</v>
      </c>
      <c r="D18" s="119">
        <v>12928787.09</v>
      </c>
      <c r="E18" s="119">
        <v>10544687.09</v>
      </c>
      <c r="F18" s="119">
        <v>2384100</v>
      </c>
      <c r="G18" s="87"/>
      <c r="H18" s="119"/>
      <c r="I18" s="119"/>
      <c r="J18" s="119"/>
      <c r="K18" s="119"/>
      <c r="L18" s="119"/>
      <c r="M18" s="87"/>
      <c r="N18" s="119"/>
      <c r="O18" s="119"/>
    </row>
    <row r="19" ht="20.25" customHeight="1" spans="1:15">
      <c r="A19" s="127" t="s">
        <v>82</v>
      </c>
      <c r="B19" s="127" t="s">
        <v>83</v>
      </c>
      <c r="C19" s="119">
        <v>12928787.09</v>
      </c>
      <c r="D19" s="119">
        <v>12928787.09</v>
      </c>
      <c r="E19" s="119">
        <v>10544687.09</v>
      </c>
      <c r="F19" s="119">
        <v>2384100</v>
      </c>
      <c r="G19" s="87"/>
      <c r="H19" s="119"/>
      <c r="I19" s="119"/>
      <c r="J19" s="119"/>
      <c r="K19" s="119"/>
      <c r="L19" s="119"/>
      <c r="M19" s="87"/>
      <c r="N19" s="119"/>
      <c r="O19" s="119"/>
    </row>
    <row r="20" ht="20.25" customHeight="1" spans="1:15">
      <c r="A20" s="128" t="s">
        <v>84</v>
      </c>
      <c r="B20" s="128" t="s">
        <v>85</v>
      </c>
      <c r="C20" s="119">
        <v>558000</v>
      </c>
      <c r="D20" s="119">
        <v>558000</v>
      </c>
      <c r="E20" s="119"/>
      <c r="F20" s="119">
        <v>558000</v>
      </c>
      <c r="G20" s="87"/>
      <c r="H20" s="119"/>
      <c r="I20" s="119"/>
      <c r="J20" s="119"/>
      <c r="K20" s="119"/>
      <c r="L20" s="119"/>
      <c r="M20" s="87"/>
      <c r="N20" s="119"/>
      <c r="O20" s="119"/>
    </row>
    <row r="21" ht="20.25" customHeight="1" spans="1:15">
      <c r="A21" s="128" t="s">
        <v>86</v>
      </c>
      <c r="B21" s="128" t="s">
        <v>87</v>
      </c>
      <c r="C21" s="119">
        <v>12370787.09</v>
      </c>
      <c r="D21" s="119">
        <v>12370787.09</v>
      </c>
      <c r="E21" s="119">
        <v>10544687.09</v>
      </c>
      <c r="F21" s="119">
        <v>1826100</v>
      </c>
      <c r="G21" s="87"/>
      <c r="H21" s="119"/>
      <c r="I21" s="119"/>
      <c r="J21" s="119"/>
      <c r="K21" s="119"/>
      <c r="L21" s="119"/>
      <c r="M21" s="87"/>
      <c r="N21" s="119"/>
      <c r="O21" s="119"/>
    </row>
    <row r="22" ht="20.25" customHeight="1" spans="1:15">
      <c r="A22" s="30" t="s">
        <v>88</v>
      </c>
      <c r="B22" s="30" t="s">
        <v>89</v>
      </c>
      <c r="C22" s="119">
        <v>975328.07</v>
      </c>
      <c r="D22" s="119">
        <v>975328.07</v>
      </c>
      <c r="E22" s="119">
        <v>975328.07</v>
      </c>
      <c r="F22" s="119"/>
      <c r="G22" s="87"/>
      <c r="H22" s="119"/>
      <c r="I22" s="119"/>
      <c r="J22" s="119"/>
      <c r="K22" s="119"/>
      <c r="L22" s="119"/>
      <c r="M22" s="87"/>
      <c r="N22" s="119"/>
      <c r="O22" s="119"/>
    </row>
    <row r="23" ht="20.25" customHeight="1" spans="1:15">
      <c r="A23" s="127" t="s">
        <v>90</v>
      </c>
      <c r="B23" s="127" t="s">
        <v>91</v>
      </c>
      <c r="C23" s="119">
        <v>975328.07</v>
      </c>
      <c r="D23" s="119">
        <v>975328.07</v>
      </c>
      <c r="E23" s="119">
        <v>975328.07</v>
      </c>
      <c r="F23" s="119"/>
      <c r="G23" s="87"/>
      <c r="H23" s="119"/>
      <c r="I23" s="119"/>
      <c r="J23" s="119"/>
      <c r="K23" s="119"/>
      <c r="L23" s="119"/>
      <c r="M23" s="87"/>
      <c r="N23" s="119"/>
      <c r="O23" s="119"/>
    </row>
    <row r="24" ht="20.25" customHeight="1" spans="1:15">
      <c r="A24" s="128" t="s">
        <v>92</v>
      </c>
      <c r="B24" s="128" t="s">
        <v>93</v>
      </c>
      <c r="C24" s="119">
        <v>975328.07</v>
      </c>
      <c r="D24" s="119">
        <v>975328.07</v>
      </c>
      <c r="E24" s="119">
        <v>975328.07</v>
      </c>
      <c r="F24" s="119"/>
      <c r="G24" s="87"/>
      <c r="H24" s="119"/>
      <c r="I24" s="119"/>
      <c r="J24" s="119"/>
      <c r="K24" s="119"/>
      <c r="L24" s="119"/>
      <c r="M24" s="87"/>
      <c r="N24" s="119"/>
      <c r="O24" s="119"/>
    </row>
    <row r="25" ht="17.25" customHeight="1" spans="1:15">
      <c r="A25" s="103" t="s">
        <v>94</v>
      </c>
      <c r="B25" s="104" t="s">
        <v>94</v>
      </c>
      <c r="C25" s="119">
        <v>16470920.52</v>
      </c>
      <c r="D25" s="119">
        <v>16470920.52</v>
      </c>
      <c r="E25" s="119">
        <v>14086820.52</v>
      </c>
      <c r="F25" s="119">
        <v>2384100</v>
      </c>
      <c r="G25" s="87"/>
      <c r="H25" s="119"/>
      <c r="I25" s="119"/>
      <c r="J25" s="119"/>
      <c r="K25" s="119"/>
      <c r="L25" s="119"/>
      <c r="M25" s="87"/>
      <c r="N25" s="119"/>
      <c r="O25" s="119"/>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3333333333333" defaultRowHeight="14.25" customHeight="1" outlineLevelCol="3"/>
  <cols>
    <col min="1" max="1" width="49.2833333333333" customWidth="1"/>
    <col min="2" max="2" width="43.3083333333333" customWidth="1"/>
    <col min="3" max="3" width="48.575" customWidth="1"/>
    <col min="4" max="4" width="41.175" customWidth="1"/>
  </cols>
  <sheetData>
    <row r="1" customHeight="1" spans="1:4">
      <c r="D1" s="91" t="s">
        <v>95</v>
      </c>
    </row>
    <row r="2" ht="31.5" customHeight="1" spans="1:4">
      <c r="A2" s="44" t="s">
        <v>96</v>
      </c>
      <c r="B2" s="131"/>
      <c r="C2" s="131"/>
      <c r="D2" s="131"/>
    </row>
    <row r="3" ht="17.25" customHeight="1" spans="1:4">
      <c r="A3" s="4" t="str">
        <f>"单位名称："&amp;"云南省水文水资源局普洱分局"</f>
        <v>单位名称：云南省水文水资源局普洱分局</v>
      </c>
      <c r="B3" s="132"/>
      <c r="C3" s="132"/>
      <c r="D3" s="93" t="s">
        <v>2</v>
      </c>
    </row>
    <row r="4" ht="24.65" customHeight="1" spans="1:4">
      <c r="A4" s="10" t="s">
        <v>3</v>
      </c>
      <c r="B4" s="12"/>
      <c r="C4" s="10" t="s">
        <v>4</v>
      </c>
      <c r="D4" s="12"/>
    </row>
    <row r="5" ht="15.65" customHeight="1" spans="1:4">
      <c r="A5" s="15" t="s">
        <v>5</v>
      </c>
      <c r="B5" s="133" t="s">
        <v>6</v>
      </c>
      <c r="C5" s="15" t="s">
        <v>97</v>
      </c>
      <c r="D5" s="133" t="s">
        <v>6</v>
      </c>
    </row>
    <row r="6" ht="14.15" customHeight="1" spans="1:4">
      <c r="A6" s="18"/>
      <c r="B6" s="17"/>
      <c r="C6" s="18"/>
      <c r="D6" s="17"/>
    </row>
    <row r="7" ht="29.15" customHeight="1" spans="1:4">
      <c r="A7" s="134" t="s">
        <v>98</v>
      </c>
      <c r="B7" s="135">
        <v>16470920.52</v>
      </c>
      <c r="C7" s="136" t="s">
        <v>99</v>
      </c>
      <c r="D7" s="135">
        <v>16470920.52</v>
      </c>
    </row>
    <row r="8" ht="29.15" customHeight="1" spans="1:4">
      <c r="A8" s="137" t="s">
        <v>100</v>
      </c>
      <c r="B8" s="87">
        <v>16470920.52</v>
      </c>
      <c r="C8" s="23" t="str">
        <f>"（一）"&amp;"社会保障和就业支出"</f>
        <v>（一）社会保障和就业支出</v>
      </c>
      <c r="D8" s="87">
        <v>1411528.09</v>
      </c>
    </row>
    <row r="9" ht="29.15" customHeight="1" spans="1:4">
      <c r="A9" s="137" t="s">
        <v>101</v>
      </c>
      <c r="B9" s="87"/>
      <c r="C9" s="23" t="str">
        <f>"（二）"&amp;"卫生健康支出"</f>
        <v>（二）卫生健康支出</v>
      </c>
      <c r="D9" s="87">
        <v>1155277.27</v>
      </c>
    </row>
    <row r="10" ht="29.15" customHeight="1" spans="1:4">
      <c r="A10" s="137" t="s">
        <v>102</v>
      </c>
      <c r="B10" s="87"/>
      <c r="C10" s="23" t="str">
        <f>"（三）"&amp;"农林水支出"</f>
        <v>（三）农林水支出</v>
      </c>
      <c r="D10" s="87">
        <v>12928787.09</v>
      </c>
    </row>
    <row r="11" ht="29.15" customHeight="1" spans="1:4">
      <c r="A11" s="138" t="s">
        <v>103</v>
      </c>
      <c r="B11" s="139"/>
      <c r="C11" s="23" t="str">
        <f>"（四）"&amp;"住房保障支出"</f>
        <v>（四）住房保障支出</v>
      </c>
      <c r="D11" s="87">
        <v>975328.07</v>
      </c>
    </row>
    <row r="12" ht="29.15" customHeight="1" spans="1:4">
      <c r="A12" s="137" t="s">
        <v>100</v>
      </c>
      <c r="B12" s="119"/>
      <c r="C12" s="140"/>
      <c r="D12" s="139"/>
    </row>
    <row r="13" ht="29.15" customHeight="1" spans="1:4">
      <c r="A13" s="141" t="s">
        <v>101</v>
      </c>
      <c r="B13" s="119"/>
      <c r="C13" s="140"/>
      <c r="D13" s="139"/>
    </row>
    <row r="14" ht="29.15" customHeight="1" spans="1:4">
      <c r="A14" s="141" t="s">
        <v>102</v>
      </c>
      <c r="B14" s="139"/>
      <c r="C14" s="140"/>
      <c r="D14" s="139"/>
    </row>
    <row r="15" ht="29.15" customHeight="1" spans="1:4">
      <c r="A15" s="142"/>
      <c r="B15" s="139"/>
      <c r="C15" s="143" t="s">
        <v>104</v>
      </c>
      <c r="D15" s="139"/>
    </row>
    <row r="16" ht="29.15" customHeight="1" spans="1:4">
      <c r="A16" s="142" t="s">
        <v>105</v>
      </c>
      <c r="B16" s="139">
        <v>16470920.52</v>
      </c>
      <c r="C16" s="140" t="s">
        <v>25</v>
      </c>
      <c r="D16" s="139">
        <v>16470920.52</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25"/>
  <sheetViews>
    <sheetView showZeros="0" workbookViewId="0">
      <selection activeCell="A1" sqref="A1"/>
    </sheetView>
  </sheetViews>
  <sheetFormatPr defaultColWidth="9.13333333333333" defaultRowHeight="14.25" customHeight="1" outlineLevelCol="6"/>
  <cols>
    <col min="1" max="1" width="40.6333333333333" customWidth="1"/>
    <col min="2" max="2" width="50.9083333333333" customWidth="1"/>
    <col min="3" max="3" width="24.2833333333333" customWidth="1"/>
    <col min="4" max="6" width="25.025" customWidth="1"/>
    <col min="7" max="7" width="24.2833333333333" customWidth="1"/>
  </cols>
  <sheetData>
    <row r="1" ht="12" customHeight="1" spans="1:7">
      <c r="D1" s="106"/>
      <c r="F1" s="54"/>
      <c r="G1" s="54" t="s">
        <v>106</v>
      </c>
    </row>
    <row r="2" ht="39" customHeight="1" spans="1:7">
      <c r="A2" s="3" t="s">
        <v>107</v>
      </c>
      <c r="B2" s="3"/>
      <c r="C2" s="3"/>
      <c r="D2" s="3"/>
      <c r="E2" s="3"/>
      <c r="F2" s="3"/>
      <c r="G2" s="3"/>
    </row>
    <row r="3" ht="18" customHeight="1" spans="1:7">
      <c r="A3" s="4" t="str">
        <f>"单位名称："&amp;"云南省水文水资源局普洱分局"</f>
        <v>单位名称：云南省水文水资源局普洱分局</v>
      </c>
      <c r="F3" s="102"/>
      <c r="G3" s="102" t="s">
        <v>2</v>
      </c>
    </row>
    <row r="4" ht="20.25" customHeight="1" spans="1:7">
      <c r="A4" s="121" t="s">
        <v>108</v>
      </c>
      <c r="B4" s="122"/>
      <c r="C4" s="123" t="s">
        <v>30</v>
      </c>
      <c r="D4" s="11" t="s">
        <v>57</v>
      </c>
      <c r="E4" s="11"/>
      <c r="F4" s="12"/>
      <c r="G4" s="123" t="s">
        <v>58</v>
      </c>
    </row>
    <row r="5" ht="20.25" customHeight="1" spans="1:7">
      <c r="A5" s="124" t="s">
        <v>48</v>
      </c>
      <c r="B5" s="125" t="s">
        <v>49</v>
      </c>
      <c r="C5" s="94"/>
      <c r="D5" s="94" t="s">
        <v>32</v>
      </c>
      <c r="E5" s="94" t="s">
        <v>109</v>
      </c>
      <c r="F5" s="94" t="s">
        <v>110</v>
      </c>
      <c r="G5" s="94"/>
    </row>
    <row r="6" ht="13.5" customHeight="1" spans="1:7">
      <c r="A6" s="126" t="s">
        <v>111</v>
      </c>
      <c r="B6" s="126" t="s">
        <v>112</v>
      </c>
      <c r="C6" s="126" t="s">
        <v>113</v>
      </c>
      <c r="D6" s="61"/>
      <c r="E6" s="126" t="s">
        <v>114</v>
      </c>
      <c r="F6" s="126" t="s">
        <v>115</v>
      </c>
      <c r="G6" s="126" t="s">
        <v>116</v>
      </c>
    </row>
    <row r="7" ht="18" customHeight="1" spans="1:7">
      <c r="A7" s="30" t="s">
        <v>59</v>
      </c>
      <c r="B7" s="30" t="s">
        <v>60</v>
      </c>
      <c r="C7" s="22">
        <v>1411528.09</v>
      </c>
      <c r="D7" s="22">
        <v>1411528.09</v>
      </c>
      <c r="E7" s="22">
        <v>1392088.09</v>
      </c>
      <c r="F7" s="22">
        <v>19440</v>
      </c>
      <c r="G7" s="22"/>
    </row>
    <row r="8" ht="18" customHeight="1" spans="1:7">
      <c r="A8" s="30" t="s">
        <v>61</v>
      </c>
      <c r="B8" s="127" t="s">
        <v>62</v>
      </c>
      <c r="C8" s="22">
        <v>1343198.69</v>
      </c>
      <c r="D8" s="22">
        <v>1343198.69</v>
      </c>
      <c r="E8" s="22">
        <v>1323758.69</v>
      </c>
      <c r="F8" s="22">
        <v>19440</v>
      </c>
      <c r="G8" s="22"/>
    </row>
    <row r="9" ht="18" customHeight="1" spans="1:7">
      <c r="A9" s="30" t="s">
        <v>63</v>
      </c>
      <c r="B9" s="128" t="s">
        <v>64</v>
      </c>
      <c r="C9" s="22">
        <v>19440</v>
      </c>
      <c r="D9" s="22">
        <v>19440</v>
      </c>
      <c r="E9" s="22"/>
      <c r="F9" s="22">
        <v>19440</v>
      </c>
      <c r="G9" s="22"/>
    </row>
    <row r="10" ht="18" customHeight="1" spans="1:7">
      <c r="A10" s="30" t="s">
        <v>65</v>
      </c>
      <c r="B10" s="128" t="s">
        <v>66</v>
      </c>
      <c r="C10" s="22">
        <v>1323758.69</v>
      </c>
      <c r="D10" s="22">
        <v>1323758.69</v>
      </c>
      <c r="E10" s="22">
        <v>1323758.69</v>
      </c>
      <c r="F10" s="22"/>
      <c r="G10" s="22"/>
    </row>
    <row r="11" ht="18" customHeight="1" spans="1:7">
      <c r="A11" s="30" t="s">
        <v>67</v>
      </c>
      <c r="B11" s="127" t="s">
        <v>68</v>
      </c>
      <c r="C11" s="22">
        <v>68329.4</v>
      </c>
      <c r="D11" s="22">
        <v>68329.4</v>
      </c>
      <c r="E11" s="22">
        <v>68329.4</v>
      </c>
      <c r="F11" s="22"/>
      <c r="G11" s="22"/>
    </row>
    <row r="12" ht="18" customHeight="1" spans="1:7">
      <c r="A12" s="30" t="s">
        <v>69</v>
      </c>
      <c r="B12" s="128" t="s">
        <v>68</v>
      </c>
      <c r="C12" s="22">
        <v>68329.4</v>
      </c>
      <c r="D12" s="22">
        <v>68329.4</v>
      </c>
      <c r="E12" s="22">
        <v>68329.4</v>
      </c>
      <c r="F12" s="22"/>
      <c r="G12" s="22"/>
    </row>
    <row r="13" ht="18" customHeight="1" spans="1:7">
      <c r="A13" s="30" t="s">
        <v>70</v>
      </c>
      <c r="B13" s="30" t="s">
        <v>71</v>
      </c>
      <c r="C13" s="22">
        <v>1155277.27</v>
      </c>
      <c r="D13" s="22">
        <v>1155277.27</v>
      </c>
      <c r="E13" s="22">
        <v>1155277.27</v>
      </c>
      <c r="F13" s="22"/>
      <c r="G13" s="22"/>
    </row>
    <row r="14" ht="18" customHeight="1" spans="1:7">
      <c r="A14" s="30" t="s">
        <v>72</v>
      </c>
      <c r="B14" s="127" t="s">
        <v>73</v>
      </c>
      <c r="C14" s="22">
        <v>1155277.27</v>
      </c>
      <c r="D14" s="22">
        <v>1155277.27</v>
      </c>
      <c r="E14" s="22">
        <v>1155277.27</v>
      </c>
      <c r="F14" s="22"/>
      <c r="G14" s="22"/>
    </row>
    <row r="15" ht="18" customHeight="1" spans="1:7">
      <c r="A15" s="30" t="s">
        <v>74</v>
      </c>
      <c r="B15" s="128" t="s">
        <v>75</v>
      </c>
      <c r="C15" s="22">
        <v>703246.8</v>
      </c>
      <c r="D15" s="22">
        <v>703246.8</v>
      </c>
      <c r="E15" s="22">
        <v>703246.8</v>
      </c>
      <c r="F15" s="22"/>
      <c r="G15" s="22"/>
    </row>
    <row r="16" ht="18" customHeight="1" spans="1:7">
      <c r="A16" s="30" t="s">
        <v>76</v>
      </c>
      <c r="B16" s="128" t="s">
        <v>77</v>
      </c>
      <c r="C16" s="22">
        <v>415443.22</v>
      </c>
      <c r="D16" s="22">
        <v>415443.22</v>
      </c>
      <c r="E16" s="22">
        <v>415443.22</v>
      </c>
      <c r="F16" s="22"/>
      <c r="G16" s="22"/>
    </row>
    <row r="17" ht="18" customHeight="1" spans="1:7">
      <c r="A17" s="30" t="s">
        <v>78</v>
      </c>
      <c r="B17" s="128" t="s">
        <v>79</v>
      </c>
      <c r="C17" s="22">
        <v>36587.25</v>
      </c>
      <c r="D17" s="22">
        <v>36587.25</v>
      </c>
      <c r="E17" s="22">
        <v>36587.25</v>
      </c>
      <c r="F17" s="22"/>
      <c r="G17" s="22"/>
    </row>
    <row r="18" ht="18" customHeight="1" spans="1:7">
      <c r="A18" s="30" t="s">
        <v>80</v>
      </c>
      <c r="B18" s="30" t="s">
        <v>81</v>
      </c>
      <c r="C18" s="22">
        <v>12928787.09</v>
      </c>
      <c r="D18" s="22">
        <v>10544687.09</v>
      </c>
      <c r="E18" s="22">
        <v>9634859.2</v>
      </c>
      <c r="F18" s="22">
        <v>909827.89</v>
      </c>
      <c r="G18" s="22">
        <v>2384100</v>
      </c>
    </row>
    <row r="19" ht="18" customHeight="1" spans="1:7">
      <c r="A19" s="30" t="s">
        <v>82</v>
      </c>
      <c r="B19" s="127" t="s">
        <v>83</v>
      </c>
      <c r="C19" s="22">
        <v>12928787.09</v>
      </c>
      <c r="D19" s="22">
        <v>10544687.09</v>
      </c>
      <c r="E19" s="22">
        <v>9634859.2</v>
      </c>
      <c r="F19" s="22">
        <v>909827.89</v>
      </c>
      <c r="G19" s="22">
        <v>2384100</v>
      </c>
    </row>
    <row r="20" ht="18" customHeight="1" spans="1:7">
      <c r="A20" s="30" t="s">
        <v>84</v>
      </c>
      <c r="B20" s="128" t="s">
        <v>85</v>
      </c>
      <c r="C20" s="22">
        <v>558000</v>
      </c>
      <c r="D20" s="22"/>
      <c r="E20" s="22"/>
      <c r="F20" s="22"/>
      <c r="G20" s="22">
        <v>558000</v>
      </c>
    </row>
    <row r="21" ht="18" customHeight="1" spans="1:7">
      <c r="A21" s="30" t="s">
        <v>86</v>
      </c>
      <c r="B21" s="128" t="s">
        <v>87</v>
      </c>
      <c r="C21" s="22">
        <v>12370787.09</v>
      </c>
      <c r="D21" s="22">
        <v>10544687.09</v>
      </c>
      <c r="E21" s="22">
        <v>9634859.2</v>
      </c>
      <c r="F21" s="22">
        <v>909827.89</v>
      </c>
      <c r="G21" s="22">
        <v>1826100</v>
      </c>
    </row>
    <row r="22" ht="18" customHeight="1" spans="1:7">
      <c r="A22" s="30" t="s">
        <v>88</v>
      </c>
      <c r="B22" s="30" t="s">
        <v>89</v>
      </c>
      <c r="C22" s="22">
        <v>975328.07</v>
      </c>
      <c r="D22" s="22">
        <v>975328.07</v>
      </c>
      <c r="E22" s="22">
        <v>975328.07</v>
      </c>
      <c r="F22" s="22"/>
      <c r="G22" s="22"/>
    </row>
    <row r="23" ht="18" customHeight="1" spans="1:7">
      <c r="A23" s="30" t="s">
        <v>90</v>
      </c>
      <c r="B23" s="127" t="s">
        <v>91</v>
      </c>
      <c r="C23" s="22">
        <v>975328.07</v>
      </c>
      <c r="D23" s="22">
        <v>975328.07</v>
      </c>
      <c r="E23" s="22">
        <v>975328.07</v>
      </c>
      <c r="F23" s="22"/>
      <c r="G23" s="22"/>
    </row>
    <row r="24" ht="18" customHeight="1" spans="1:7">
      <c r="A24" s="30" t="s">
        <v>92</v>
      </c>
      <c r="B24" s="128" t="s">
        <v>93</v>
      </c>
      <c r="C24" s="22">
        <v>975328.07</v>
      </c>
      <c r="D24" s="22">
        <v>975328.07</v>
      </c>
      <c r="E24" s="22">
        <v>975328.07</v>
      </c>
      <c r="F24" s="22"/>
      <c r="G24" s="22"/>
    </row>
    <row r="25" ht="18" customHeight="1" spans="1:7">
      <c r="A25" s="129" t="s">
        <v>94</v>
      </c>
      <c r="B25" s="130" t="s">
        <v>94</v>
      </c>
      <c r="C25" s="22">
        <v>16470920.52</v>
      </c>
      <c r="D25" s="22">
        <v>14086820.52</v>
      </c>
      <c r="E25" s="22">
        <v>13157552.63</v>
      </c>
      <c r="F25" s="22">
        <v>929267.89</v>
      </c>
      <c r="G25" s="22">
        <v>2384100</v>
      </c>
    </row>
  </sheetData>
  <mergeCells count="7">
    <mergeCell ref="A2:G2"/>
    <mergeCell ref="A3:E3"/>
    <mergeCell ref="A4:B4"/>
    <mergeCell ref="D4:F4"/>
    <mergeCell ref="A25:B25"/>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A1" sqref="A1"/>
    </sheetView>
  </sheetViews>
  <sheetFormatPr defaultColWidth="9.13333333333333" defaultRowHeight="14.25" customHeight="1" outlineLevelRow="6" outlineLevelCol="5"/>
  <cols>
    <col min="1" max="1" width="42.275" customWidth="1"/>
    <col min="2" max="6" width="31.175" customWidth="1"/>
  </cols>
  <sheetData>
    <row r="1" ht="12" customHeight="1" spans="1:6">
      <c r="A1" s="115"/>
      <c r="B1" s="115"/>
      <c r="C1" s="59"/>
      <c r="F1" s="58" t="s">
        <v>117</v>
      </c>
    </row>
    <row r="2" ht="25.5" customHeight="1" spans="1:6">
      <c r="A2" s="116" t="s">
        <v>118</v>
      </c>
      <c r="B2" s="116"/>
      <c r="C2" s="116"/>
      <c r="D2" s="116"/>
      <c r="E2" s="116"/>
      <c r="F2" s="116"/>
    </row>
    <row r="3" ht="15.75" customHeight="1" spans="1:6">
      <c r="A3" s="4" t="str">
        <f>"单位名称："&amp;"云南省水文水资源局普洱分局"</f>
        <v>单位名称：云南省水文水资源局普洱分局</v>
      </c>
      <c r="B3" s="115"/>
      <c r="C3" s="59"/>
      <c r="F3" s="58" t="s">
        <v>119</v>
      </c>
    </row>
    <row r="4" ht="19.5" customHeight="1" spans="1:6">
      <c r="A4" s="9" t="s">
        <v>120</v>
      </c>
      <c r="B4" s="15" t="s">
        <v>121</v>
      </c>
      <c r="C4" s="10" t="s">
        <v>122</v>
      </c>
      <c r="D4" s="11"/>
      <c r="E4" s="12"/>
      <c r="F4" s="15" t="s">
        <v>123</v>
      </c>
    </row>
    <row r="5" ht="19.5" customHeight="1" spans="1:6">
      <c r="A5" s="17"/>
      <c r="B5" s="18"/>
      <c r="C5" s="61" t="s">
        <v>32</v>
      </c>
      <c r="D5" s="61" t="s">
        <v>124</v>
      </c>
      <c r="E5" s="61" t="s">
        <v>125</v>
      </c>
      <c r="F5" s="18"/>
    </row>
    <row r="6" ht="18.75" customHeight="1" spans="1:6">
      <c r="A6" s="117">
        <v>1</v>
      </c>
      <c r="B6" s="117">
        <v>2</v>
      </c>
      <c r="C6" s="118">
        <v>3</v>
      </c>
      <c r="D6" s="117">
        <v>4</v>
      </c>
      <c r="E6" s="117">
        <v>5</v>
      </c>
      <c r="F6" s="117">
        <v>6</v>
      </c>
    </row>
    <row r="7" ht="18.75" customHeight="1" spans="1:6">
      <c r="A7" s="119">
        <v>161450</v>
      </c>
      <c r="B7" s="119"/>
      <c r="C7" s="120">
        <v>158450</v>
      </c>
      <c r="D7" s="119"/>
      <c r="E7" s="119">
        <v>158450</v>
      </c>
      <c r="F7" s="119">
        <v>3000</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5"/>
  <sheetViews>
    <sheetView showZeros="0" topLeftCell="A16" workbookViewId="0">
      <selection activeCell="A1" sqref="A1"/>
    </sheetView>
  </sheetViews>
  <sheetFormatPr defaultColWidth="9.13333333333333" defaultRowHeight="14.25" customHeight="1"/>
  <cols>
    <col min="1" max="1" width="41.9083333333333" customWidth="1"/>
    <col min="2" max="3" width="23.8583333333333" customWidth="1"/>
    <col min="4" max="4" width="14.6" customWidth="1"/>
    <col min="5" max="5" width="37.9083333333333" customWidth="1"/>
    <col min="6" max="6" width="14.7416666666667" customWidth="1"/>
    <col min="7" max="7" width="34.725" customWidth="1"/>
    <col min="8" max="13" width="15.3083333333333" customWidth="1"/>
    <col min="14" max="16" width="14.7416666666667" customWidth="1"/>
    <col min="17" max="17" width="14.8833333333333" customWidth="1"/>
    <col min="18" max="23" width="15.025" customWidth="1"/>
  </cols>
  <sheetData>
    <row r="1" ht="13.5" customHeight="1" spans="1:23">
      <c r="D1" s="1"/>
      <c r="E1" s="1"/>
      <c r="F1" s="1"/>
      <c r="G1" s="1"/>
      <c r="U1" s="106"/>
      <c r="W1" s="54"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"单位名称："&amp;"云南省水文水资源局普洱分局"</f>
        <v>单位名称：云南省水文水资源局普洱分局</v>
      </c>
      <c r="B3" s="5"/>
      <c r="C3" s="5"/>
      <c r="D3" s="5"/>
      <c r="E3" s="5"/>
      <c r="F3" s="5"/>
      <c r="G3" s="5"/>
      <c r="H3" s="6"/>
      <c r="I3" s="6"/>
      <c r="J3" s="6"/>
      <c r="K3" s="6"/>
      <c r="L3" s="6"/>
      <c r="M3" s="6"/>
      <c r="N3" s="6"/>
      <c r="O3" s="6"/>
      <c r="P3" s="6"/>
      <c r="Q3" s="6"/>
      <c r="U3" s="106"/>
      <c r="W3" s="102" t="s">
        <v>119</v>
      </c>
    </row>
    <row r="4" ht="21.75" customHeight="1" spans="1:23">
      <c r="A4" s="8" t="s">
        <v>128</v>
      </c>
      <c r="B4" s="8" t="s">
        <v>129</v>
      </c>
      <c r="C4" s="8" t="s">
        <v>130</v>
      </c>
      <c r="D4" s="9" t="s">
        <v>131</v>
      </c>
      <c r="E4" s="9" t="s">
        <v>132</v>
      </c>
      <c r="F4" s="9" t="s">
        <v>133</v>
      </c>
      <c r="G4" s="9" t="s">
        <v>134</v>
      </c>
      <c r="H4" s="61" t="s">
        <v>135</v>
      </c>
      <c r="I4" s="61"/>
      <c r="J4" s="61"/>
      <c r="K4" s="61"/>
      <c r="L4" s="108"/>
      <c r="M4" s="108"/>
      <c r="N4" s="108"/>
      <c r="O4" s="108"/>
      <c r="P4" s="108"/>
      <c r="Q4" s="46"/>
      <c r="R4" s="61"/>
      <c r="S4" s="61"/>
      <c r="T4" s="61"/>
      <c r="U4" s="61"/>
      <c r="V4" s="61"/>
      <c r="W4" s="61"/>
    </row>
    <row r="5" ht="21.75" customHeight="1" spans="1:23">
      <c r="A5" s="13"/>
      <c r="B5" s="13"/>
      <c r="C5" s="13"/>
      <c r="D5" s="14"/>
      <c r="E5" s="14"/>
      <c r="F5" s="14"/>
      <c r="G5" s="14"/>
      <c r="H5" s="61" t="s">
        <v>30</v>
      </c>
      <c r="I5" s="46" t="s">
        <v>33</v>
      </c>
      <c r="J5" s="46"/>
      <c r="K5" s="46"/>
      <c r="L5" s="108"/>
      <c r="M5" s="108"/>
      <c r="N5" s="108" t="s">
        <v>136</v>
      </c>
      <c r="O5" s="108"/>
      <c r="P5" s="108"/>
      <c r="Q5" s="46" t="s">
        <v>36</v>
      </c>
      <c r="R5" s="61" t="s">
        <v>51</v>
      </c>
      <c r="S5" s="46"/>
      <c r="T5" s="46"/>
      <c r="U5" s="46"/>
      <c r="V5" s="46"/>
      <c r="W5" s="46"/>
    </row>
    <row r="6" ht="15" customHeight="1" spans="1:23">
      <c r="A6" s="16"/>
      <c r="B6" s="16"/>
      <c r="C6" s="16"/>
      <c r="D6" s="17"/>
      <c r="E6" s="17"/>
      <c r="F6" s="17"/>
      <c r="G6" s="17"/>
      <c r="H6" s="61"/>
      <c r="I6" s="46" t="s">
        <v>137</v>
      </c>
      <c r="J6" s="46" t="s">
        <v>138</v>
      </c>
      <c r="K6" s="46" t="s">
        <v>139</v>
      </c>
      <c r="L6" s="112" t="s">
        <v>140</v>
      </c>
      <c r="M6" s="112" t="s">
        <v>141</v>
      </c>
      <c r="N6" s="112" t="s">
        <v>33</v>
      </c>
      <c r="O6" s="112" t="s">
        <v>34</v>
      </c>
      <c r="P6" s="112" t="s">
        <v>35</v>
      </c>
      <c r="Q6" s="46"/>
      <c r="R6" s="46" t="s">
        <v>32</v>
      </c>
      <c r="S6" s="46" t="s">
        <v>43</v>
      </c>
      <c r="T6" s="46" t="s">
        <v>142</v>
      </c>
      <c r="U6" s="46" t="s">
        <v>39</v>
      </c>
      <c r="V6" s="46" t="s">
        <v>40</v>
      </c>
      <c r="W6" s="46" t="s">
        <v>41</v>
      </c>
    </row>
    <row r="7" ht="27.75" customHeight="1" spans="1:23">
      <c r="A7" s="16"/>
      <c r="B7" s="16"/>
      <c r="C7" s="16"/>
      <c r="D7" s="17"/>
      <c r="E7" s="17"/>
      <c r="F7" s="17"/>
      <c r="G7" s="17"/>
      <c r="H7" s="61"/>
      <c r="I7" s="46"/>
      <c r="J7" s="46"/>
      <c r="K7" s="46"/>
      <c r="L7" s="112"/>
      <c r="M7" s="112"/>
      <c r="N7" s="112"/>
      <c r="O7" s="112"/>
      <c r="P7" s="112"/>
      <c r="Q7" s="46"/>
      <c r="R7" s="46"/>
      <c r="S7" s="46"/>
      <c r="T7" s="46"/>
      <c r="U7" s="46"/>
      <c r="V7" s="46"/>
      <c r="W7" s="46"/>
    </row>
    <row r="8" ht="15" customHeight="1" spans="1:23">
      <c r="A8" s="113">
        <v>1</v>
      </c>
      <c r="B8" s="113">
        <v>2</v>
      </c>
      <c r="C8" s="113">
        <v>3</v>
      </c>
      <c r="D8" s="113">
        <v>4</v>
      </c>
      <c r="E8" s="113">
        <v>5</v>
      </c>
      <c r="F8" s="113">
        <v>6</v>
      </c>
      <c r="G8" s="113">
        <v>7</v>
      </c>
      <c r="H8" s="113">
        <v>8</v>
      </c>
      <c r="I8" s="113">
        <v>9</v>
      </c>
      <c r="J8" s="113">
        <v>10</v>
      </c>
      <c r="K8" s="113">
        <v>11</v>
      </c>
      <c r="L8" s="113">
        <v>12</v>
      </c>
      <c r="M8" s="113">
        <v>13</v>
      </c>
      <c r="N8" s="113">
        <v>14</v>
      </c>
      <c r="O8" s="113">
        <v>15</v>
      </c>
      <c r="P8" s="113">
        <v>16</v>
      </c>
      <c r="Q8" s="113">
        <v>17</v>
      </c>
      <c r="R8" s="113">
        <v>18</v>
      </c>
      <c r="S8" s="113">
        <v>19</v>
      </c>
      <c r="T8" s="113">
        <v>20</v>
      </c>
      <c r="U8" s="113">
        <v>21</v>
      </c>
      <c r="V8" s="113">
        <v>22</v>
      </c>
      <c r="W8" s="113">
        <v>23</v>
      </c>
    </row>
    <row r="9" ht="18.75" customHeight="1" spans="1:23">
      <c r="A9" s="23" t="s">
        <v>45</v>
      </c>
      <c r="B9" s="110"/>
      <c r="C9" s="23"/>
      <c r="D9" s="23"/>
      <c r="E9" s="23"/>
      <c r="F9" s="23"/>
      <c r="G9" s="23"/>
      <c r="H9" s="22">
        <v>14086820.52</v>
      </c>
      <c r="I9" s="22">
        <v>14086820.52</v>
      </c>
      <c r="J9" s="22">
        <v>3462283.08</v>
      </c>
      <c r="K9" s="22"/>
      <c r="L9" s="22">
        <v>10624537.44</v>
      </c>
      <c r="M9" s="22"/>
      <c r="N9" s="22"/>
      <c r="O9" s="22"/>
      <c r="P9" s="22"/>
      <c r="Q9" s="22"/>
      <c r="R9" s="22"/>
      <c r="S9" s="22"/>
      <c r="T9" s="22"/>
      <c r="U9" s="22"/>
      <c r="V9" s="22"/>
      <c r="W9" s="22"/>
    </row>
    <row r="10" ht="31.4" customHeight="1" spans="1:23">
      <c r="A10" s="114" t="s">
        <v>45</v>
      </c>
      <c r="B10" s="110" t="s">
        <v>143</v>
      </c>
      <c r="C10" s="23" t="s">
        <v>144</v>
      </c>
      <c r="D10" s="23" t="s">
        <v>86</v>
      </c>
      <c r="E10" s="23" t="s">
        <v>87</v>
      </c>
      <c r="F10" s="23" t="s">
        <v>145</v>
      </c>
      <c r="G10" s="23" t="s">
        <v>146</v>
      </c>
      <c r="H10" s="22">
        <v>3994320</v>
      </c>
      <c r="I10" s="22">
        <v>3994320</v>
      </c>
      <c r="J10" s="22">
        <v>998580</v>
      </c>
      <c r="K10" s="22"/>
      <c r="L10" s="22">
        <v>2995740</v>
      </c>
      <c r="M10" s="22"/>
      <c r="N10" s="22"/>
      <c r="O10" s="22"/>
      <c r="P10" s="22"/>
      <c r="Q10" s="22"/>
      <c r="R10" s="22"/>
      <c r="S10" s="22"/>
      <c r="T10" s="22"/>
      <c r="U10" s="22"/>
      <c r="V10" s="22"/>
      <c r="W10" s="22"/>
    </row>
    <row r="11" ht="31.4" customHeight="1" spans="1:23">
      <c r="A11" s="114" t="s">
        <v>45</v>
      </c>
      <c r="B11" s="110" t="s">
        <v>143</v>
      </c>
      <c r="C11" s="23" t="s">
        <v>144</v>
      </c>
      <c r="D11" s="23" t="s">
        <v>86</v>
      </c>
      <c r="E11" s="23" t="s">
        <v>87</v>
      </c>
      <c r="F11" s="23" t="s">
        <v>147</v>
      </c>
      <c r="G11" s="23" t="s">
        <v>148</v>
      </c>
      <c r="H11" s="22">
        <v>775848</v>
      </c>
      <c r="I11" s="22">
        <v>775848</v>
      </c>
      <c r="J11" s="22">
        <v>193962</v>
      </c>
      <c r="K11" s="22"/>
      <c r="L11" s="22">
        <v>581886</v>
      </c>
      <c r="M11" s="22"/>
      <c r="N11" s="22"/>
      <c r="O11" s="22"/>
      <c r="P11" s="22"/>
      <c r="Q11" s="22"/>
      <c r="R11" s="22"/>
      <c r="S11" s="22"/>
      <c r="T11" s="22"/>
      <c r="U11" s="22"/>
      <c r="V11" s="22"/>
      <c r="W11" s="22"/>
    </row>
    <row r="12" ht="31.4" customHeight="1" spans="1:23">
      <c r="A12" s="114" t="s">
        <v>45</v>
      </c>
      <c r="B12" s="110" t="s">
        <v>143</v>
      </c>
      <c r="C12" s="23" t="s">
        <v>144</v>
      </c>
      <c r="D12" s="23" t="s">
        <v>86</v>
      </c>
      <c r="E12" s="23" t="s">
        <v>87</v>
      </c>
      <c r="F12" s="23" t="s">
        <v>149</v>
      </c>
      <c r="G12" s="23" t="s">
        <v>150</v>
      </c>
      <c r="H12" s="22">
        <v>332860</v>
      </c>
      <c r="I12" s="22">
        <v>332860</v>
      </c>
      <c r="J12" s="22">
        <v>83215</v>
      </c>
      <c r="K12" s="22"/>
      <c r="L12" s="22">
        <v>249645</v>
      </c>
      <c r="M12" s="22"/>
      <c r="N12" s="22"/>
      <c r="O12" s="22"/>
      <c r="P12" s="22"/>
      <c r="Q12" s="22"/>
      <c r="R12" s="22"/>
      <c r="S12" s="22"/>
      <c r="T12" s="22"/>
      <c r="U12" s="22"/>
      <c r="V12" s="22"/>
      <c r="W12" s="22"/>
    </row>
    <row r="13" ht="31.4" customHeight="1" spans="1:23">
      <c r="A13" s="114" t="s">
        <v>45</v>
      </c>
      <c r="B13" s="110" t="s">
        <v>143</v>
      </c>
      <c r="C13" s="23" t="s">
        <v>144</v>
      </c>
      <c r="D13" s="23" t="s">
        <v>86</v>
      </c>
      <c r="E13" s="23" t="s">
        <v>87</v>
      </c>
      <c r="F13" s="23" t="s">
        <v>151</v>
      </c>
      <c r="G13" s="23" t="s">
        <v>152</v>
      </c>
      <c r="H13" s="22">
        <v>4479540</v>
      </c>
      <c r="I13" s="22">
        <v>4479540</v>
      </c>
      <c r="J13" s="22">
        <v>1119885</v>
      </c>
      <c r="K13" s="22"/>
      <c r="L13" s="22">
        <v>3359655</v>
      </c>
      <c r="M13" s="22"/>
      <c r="N13" s="22"/>
      <c r="O13" s="22"/>
      <c r="P13" s="22"/>
      <c r="Q13" s="22"/>
      <c r="R13" s="22"/>
      <c r="S13" s="22"/>
      <c r="T13" s="22"/>
      <c r="U13" s="22"/>
      <c r="V13" s="22"/>
      <c r="W13" s="22"/>
    </row>
    <row r="14" ht="31.4" customHeight="1" spans="1:23">
      <c r="A14" s="114" t="s">
        <v>45</v>
      </c>
      <c r="B14" s="110" t="s">
        <v>153</v>
      </c>
      <c r="C14" s="23" t="s">
        <v>154</v>
      </c>
      <c r="D14" s="23" t="s">
        <v>65</v>
      </c>
      <c r="E14" s="23" t="s">
        <v>66</v>
      </c>
      <c r="F14" s="23" t="s">
        <v>155</v>
      </c>
      <c r="G14" s="23" t="s">
        <v>156</v>
      </c>
      <c r="H14" s="22">
        <v>1323758.69</v>
      </c>
      <c r="I14" s="22">
        <v>1323758.69</v>
      </c>
      <c r="J14" s="22">
        <v>330939.67</v>
      </c>
      <c r="K14" s="22"/>
      <c r="L14" s="22">
        <v>992819.02</v>
      </c>
      <c r="M14" s="22"/>
      <c r="N14" s="22"/>
      <c r="O14" s="22"/>
      <c r="P14" s="22"/>
      <c r="Q14" s="22"/>
      <c r="R14" s="22"/>
      <c r="S14" s="22"/>
      <c r="T14" s="22"/>
      <c r="U14" s="22"/>
      <c r="V14" s="22"/>
      <c r="W14" s="22"/>
    </row>
    <row r="15" ht="31.4" customHeight="1" spans="1:23">
      <c r="A15" s="114" t="s">
        <v>45</v>
      </c>
      <c r="B15" s="110" t="s">
        <v>153</v>
      </c>
      <c r="C15" s="23" t="s">
        <v>154</v>
      </c>
      <c r="D15" s="23" t="s">
        <v>69</v>
      </c>
      <c r="E15" s="23" t="s">
        <v>68</v>
      </c>
      <c r="F15" s="23" t="s">
        <v>157</v>
      </c>
      <c r="G15" s="23" t="s">
        <v>158</v>
      </c>
      <c r="H15" s="22">
        <v>68329.4</v>
      </c>
      <c r="I15" s="22">
        <v>68329.4</v>
      </c>
      <c r="J15" s="22">
        <v>17082.36</v>
      </c>
      <c r="K15" s="22"/>
      <c r="L15" s="22">
        <v>51247.04</v>
      </c>
      <c r="M15" s="22"/>
      <c r="N15" s="22"/>
      <c r="O15" s="22"/>
      <c r="P15" s="22"/>
      <c r="Q15" s="22"/>
      <c r="R15" s="22"/>
      <c r="S15" s="22"/>
      <c r="T15" s="22"/>
      <c r="U15" s="22"/>
      <c r="V15" s="22"/>
      <c r="W15" s="22"/>
    </row>
    <row r="16" ht="31.4" customHeight="1" spans="1:23">
      <c r="A16" s="114" t="s">
        <v>45</v>
      </c>
      <c r="B16" s="110" t="s">
        <v>153</v>
      </c>
      <c r="C16" s="23" t="s">
        <v>154</v>
      </c>
      <c r="D16" s="23" t="s">
        <v>74</v>
      </c>
      <c r="E16" s="23" t="s">
        <v>75</v>
      </c>
      <c r="F16" s="23" t="s">
        <v>159</v>
      </c>
      <c r="G16" s="23" t="s">
        <v>160</v>
      </c>
      <c r="H16" s="22">
        <v>703246.8</v>
      </c>
      <c r="I16" s="22">
        <v>703246.8</v>
      </c>
      <c r="J16" s="22">
        <v>175811.7</v>
      </c>
      <c r="K16" s="22"/>
      <c r="L16" s="22">
        <v>527435.1</v>
      </c>
      <c r="M16" s="22"/>
      <c r="N16" s="22"/>
      <c r="O16" s="22"/>
      <c r="P16" s="22"/>
      <c r="Q16" s="22"/>
      <c r="R16" s="22"/>
      <c r="S16" s="22"/>
      <c r="T16" s="22"/>
      <c r="U16" s="22"/>
      <c r="V16" s="22"/>
      <c r="W16" s="22"/>
    </row>
    <row r="17" ht="31.4" customHeight="1" spans="1:23">
      <c r="A17" s="114" t="s">
        <v>45</v>
      </c>
      <c r="B17" s="110" t="s">
        <v>153</v>
      </c>
      <c r="C17" s="23" t="s">
        <v>154</v>
      </c>
      <c r="D17" s="23" t="s">
        <v>76</v>
      </c>
      <c r="E17" s="23" t="s">
        <v>77</v>
      </c>
      <c r="F17" s="23" t="s">
        <v>161</v>
      </c>
      <c r="G17" s="23" t="s">
        <v>162</v>
      </c>
      <c r="H17" s="22">
        <v>415443.22</v>
      </c>
      <c r="I17" s="22">
        <v>415443.22</v>
      </c>
      <c r="J17" s="22">
        <v>103860.81</v>
      </c>
      <c r="K17" s="22"/>
      <c r="L17" s="22">
        <v>311582.41</v>
      </c>
      <c r="M17" s="22"/>
      <c r="N17" s="22"/>
      <c r="O17" s="22"/>
      <c r="P17" s="22"/>
      <c r="Q17" s="22"/>
      <c r="R17" s="22"/>
      <c r="S17" s="22"/>
      <c r="T17" s="22"/>
      <c r="U17" s="22"/>
      <c r="V17" s="22"/>
      <c r="W17" s="22"/>
    </row>
    <row r="18" ht="31.4" customHeight="1" spans="1:23">
      <c r="A18" s="114" t="s">
        <v>45</v>
      </c>
      <c r="B18" s="110" t="s">
        <v>153</v>
      </c>
      <c r="C18" s="23" t="s">
        <v>154</v>
      </c>
      <c r="D18" s="23" t="s">
        <v>78</v>
      </c>
      <c r="E18" s="23" t="s">
        <v>79</v>
      </c>
      <c r="F18" s="23" t="s">
        <v>157</v>
      </c>
      <c r="G18" s="23" t="s">
        <v>158</v>
      </c>
      <c r="H18" s="22">
        <v>36587.25</v>
      </c>
      <c r="I18" s="22">
        <v>36587.25</v>
      </c>
      <c r="J18" s="22">
        <v>36587.25</v>
      </c>
      <c r="K18" s="22"/>
      <c r="L18" s="22"/>
      <c r="M18" s="22"/>
      <c r="N18" s="22"/>
      <c r="O18" s="22"/>
      <c r="P18" s="22"/>
      <c r="Q18" s="22"/>
      <c r="R18" s="22"/>
      <c r="S18" s="22"/>
      <c r="T18" s="22"/>
      <c r="U18" s="22"/>
      <c r="V18" s="22"/>
      <c r="W18" s="22"/>
    </row>
    <row r="19" ht="31.4" customHeight="1" spans="1:23">
      <c r="A19" s="114" t="s">
        <v>45</v>
      </c>
      <c r="B19" s="110" t="s">
        <v>163</v>
      </c>
      <c r="C19" s="23" t="s">
        <v>93</v>
      </c>
      <c r="D19" s="23" t="s">
        <v>92</v>
      </c>
      <c r="E19" s="23" t="s">
        <v>93</v>
      </c>
      <c r="F19" s="23" t="s">
        <v>164</v>
      </c>
      <c r="G19" s="23" t="s">
        <v>93</v>
      </c>
      <c r="H19" s="22">
        <v>975328.07</v>
      </c>
      <c r="I19" s="22">
        <v>975328.07</v>
      </c>
      <c r="J19" s="22">
        <v>243832.02</v>
      </c>
      <c r="K19" s="22"/>
      <c r="L19" s="22">
        <v>731496.05</v>
      </c>
      <c r="M19" s="22"/>
      <c r="N19" s="22"/>
      <c r="O19" s="22"/>
      <c r="P19" s="22"/>
      <c r="Q19" s="22"/>
      <c r="R19" s="22"/>
      <c r="S19" s="22"/>
      <c r="T19" s="22"/>
      <c r="U19" s="22"/>
      <c r="V19" s="22"/>
      <c r="W19" s="22"/>
    </row>
    <row r="20" ht="31.4" customHeight="1" spans="1:23">
      <c r="A20" s="114" t="s">
        <v>45</v>
      </c>
      <c r="B20" s="110" t="s">
        <v>165</v>
      </c>
      <c r="C20" s="23" t="s">
        <v>166</v>
      </c>
      <c r="D20" s="23" t="s">
        <v>86</v>
      </c>
      <c r="E20" s="23" t="s">
        <v>87</v>
      </c>
      <c r="F20" s="23" t="s">
        <v>167</v>
      </c>
      <c r="G20" s="23" t="s">
        <v>168</v>
      </c>
      <c r="H20" s="22">
        <v>52291.2</v>
      </c>
      <c r="I20" s="22">
        <v>52291.2</v>
      </c>
      <c r="J20" s="22">
        <v>13072.8</v>
      </c>
      <c r="K20" s="22"/>
      <c r="L20" s="22">
        <v>39218.4</v>
      </c>
      <c r="M20" s="22"/>
      <c r="N20" s="22"/>
      <c r="O20" s="22"/>
      <c r="P20" s="22"/>
      <c r="Q20" s="22"/>
      <c r="R20" s="22"/>
      <c r="S20" s="22"/>
      <c r="T20" s="22"/>
      <c r="U20" s="22"/>
      <c r="V20" s="22"/>
      <c r="W20" s="22"/>
    </row>
    <row r="21" ht="31.4" customHeight="1" spans="1:23">
      <c r="A21" s="114" t="s">
        <v>45</v>
      </c>
      <c r="B21" s="110" t="s">
        <v>169</v>
      </c>
      <c r="C21" s="23" t="s">
        <v>170</v>
      </c>
      <c r="D21" s="23" t="s">
        <v>86</v>
      </c>
      <c r="E21" s="23" t="s">
        <v>87</v>
      </c>
      <c r="F21" s="23" t="s">
        <v>171</v>
      </c>
      <c r="G21" s="23" t="s">
        <v>172</v>
      </c>
      <c r="H21" s="22">
        <v>158450</v>
      </c>
      <c r="I21" s="22">
        <v>158450</v>
      </c>
      <c r="J21" s="22"/>
      <c r="K21" s="22"/>
      <c r="L21" s="22">
        <v>158450</v>
      </c>
      <c r="M21" s="22"/>
      <c r="N21" s="22"/>
      <c r="O21" s="22"/>
      <c r="P21" s="22"/>
      <c r="Q21" s="22"/>
      <c r="R21" s="22"/>
      <c r="S21" s="22"/>
      <c r="T21" s="22"/>
      <c r="U21" s="22"/>
      <c r="V21" s="22"/>
      <c r="W21" s="22"/>
    </row>
    <row r="22" ht="31.4" customHeight="1" spans="1:23">
      <c r="A22" s="114" t="s">
        <v>45</v>
      </c>
      <c r="B22" s="110" t="s">
        <v>173</v>
      </c>
      <c r="C22" s="23" t="s">
        <v>123</v>
      </c>
      <c r="D22" s="23" t="s">
        <v>86</v>
      </c>
      <c r="E22" s="23" t="s">
        <v>87</v>
      </c>
      <c r="F22" s="23" t="s">
        <v>174</v>
      </c>
      <c r="G22" s="23" t="s">
        <v>123</v>
      </c>
      <c r="H22" s="22">
        <v>3000</v>
      </c>
      <c r="I22" s="22">
        <v>3000</v>
      </c>
      <c r="J22" s="22">
        <v>750</v>
      </c>
      <c r="K22" s="22"/>
      <c r="L22" s="22">
        <v>2250</v>
      </c>
      <c r="M22" s="22"/>
      <c r="N22" s="22"/>
      <c r="O22" s="22"/>
      <c r="P22" s="22"/>
      <c r="Q22" s="22"/>
      <c r="R22" s="22"/>
      <c r="S22" s="22"/>
      <c r="T22" s="22"/>
      <c r="U22" s="22"/>
      <c r="V22" s="22"/>
      <c r="W22" s="22"/>
    </row>
    <row r="23" ht="31.4" customHeight="1" spans="1:23">
      <c r="A23" s="114" t="s">
        <v>45</v>
      </c>
      <c r="B23" s="110" t="s">
        <v>175</v>
      </c>
      <c r="C23" s="23" t="s">
        <v>176</v>
      </c>
      <c r="D23" s="23" t="s">
        <v>86</v>
      </c>
      <c r="E23" s="23" t="s">
        <v>87</v>
      </c>
      <c r="F23" s="23" t="s">
        <v>177</v>
      </c>
      <c r="G23" s="23" t="s">
        <v>176</v>
      </c>
      <c r="H23" s="22">
        <v>191651.36</v>
      </c>
      <c r="I23" s="22">
        <v>191651.36</v>
      </c>
      <c r="J23" s="22">
        <v>47912.84</v>
      </c>
      <c r="K23" s="22"/>
      <c r="L23" s="22">
        <v>143738.52</v>
      </c>
      <c r="M23" s="22"/>
      <c r="N23" s="22"/>
      <c r="O23" s="22"/>
      <c r="P23" s="22"/>
      <c r="Q23" s="22"/>
      <c r="R23" s="22"/>
      <c r="S23" s="22"/>
      <c r="T23" s="22"/>
      <c r="U23" s="22"/>
      <c r="V23" s="22"/>
      <c r="W23" s="22"/>
    </row>
    <row r="24" ht="31.4" customHeight="1" spans="1:23">
      <c r="A24" s="114" t="s">
        <v>45</v>
      </c>
      <c r="B24" s="110" t="s">
        <v>178</v>
      </c>
      <c r="C24" s="23" t="s">
        <v>179</v>
      </c>
      <c r="D24" s="23" t="s">
        <v>63</v>
      </c>
      <c r="E24" s="23" t="s">
        <v>64</v>
      </c>
      <c r="F24" s="23" t="s">
        <v>180</v>
      </c>
      <c r="G24" s="23" t="s">
        <v>181</v>
      </c>
      <c r="H24" s="22">
        <v>19440</v>
      </c>
      <c r="I24" s="22">
        <v>19440</v>
      </c>
      <c r="J24" s="22">
        <v>4860</v>
      </c>
      <c r="K24" s="22"/>
      <c r="L24" s="22">
        <v>14580</v>
      </c>
      <c r="M24" s="22"/>
      <c r="N24" s="22"/>
      <c r="O24" s="22"/>
      <c r="P24" s="22"/>
      <c r="Q24" s="22"/>
      <c r="R24" s="22"/>
      <c r="S24" s="22"/>
      <c r="T24" s="22"/>
      <c r="U24" s="22"/>
      <c r="V24" s="22"/>
      <c r="W24" s="22"/>
    </row>
    <row r="25" ht="31.4" customHeight="1" spans="1:23">
      <c r="A25" s="114" t="s">
        <v>45</v>
      </c>
      <c r="B25" s="110" t="s">
        <v>178</v>
      </c>
      <c r="C25" s="23" t="s">
        <v>179</v>
      </c>
      <c r="D25" s="23" t="s">
        <v>86</v>
      </c>
      <c r="E25" s="23" t="s">
        <v>87</v>
      </c>
      <c r="F25" s="23" t="s">
        <v>182</v>
      </c>
      <c r="G25" s="23" t="s">
        <v>183</v>
      </c>
      <c r="H25" s="22">
        <v>45000</v>
      </c>
      <c r="I25" s="22">
        <v>45000</v>
      </c>
      <c r="J25" s="22"/>
      <c r="K25" s="22"/>
      <c r="L25" s="22">
        <v>45000</v>
      </c>
      <c r="M25" s="22"/>
      <c r="N25" s="22"/>
      <c r="O25" s="22"/>
      <c r="P25" s="22"/>
      <c r="Q25" s="22"/>
      <c r="R25" s="22"/>
      <c r="S25" s="22"/>
      <c r="T25" s="22"/>
      <c r="U25" s="22"/>
      <c r="V25" s="22"/>
      <c r="W25" s="22"/>
    </row>
    <row r="26" ht="31.4" customHeight="1" spans="1:23">
      <c r="A26" s="114" t="s">
        <v>45</v>
      </c>
      <c r="B26" s="110" t="s">
        <v>178</v>
      </c>
      <c r="C26" s="23" t="s">
        <v>179</v>
      </c>
      <c r="D26" s="23" t="s">
        <v>86</v>
      </c>
      <c r="E26" s="23" t="s">
        <v>87</v>
      </c>
      <c r="F26" s="23" t="s">
        <v>184</v>
      </c>
      <c r="G26" s="23" t="s">
        <v>185</v>
      </c>
      <c r="H26" s="22">
        <v>5000</v>
      </c>
      <c r="I26" s="22">
        <v>5000</v>
      </c>
      <c r="J26" s="22">
        <v>1250</v>
      </c>
      <c r="K26" s="22"/>
      <c r="L26" s="22">
        <v>3750</v>
      </c>
      <c r="M26" s="22"/>
      <c r="N26" s="22"/>
      <c r="O26" s="22"/>
      <c r="P26" s="22"/>
      <c r="Q26" s="22"/>
      <c r="R26" s="22"/>
      <c r="S26" s="22"/>
      <c r="T26" s="22"/>
      <c r="U26" s="22"/>
      <c r="V26" s="22"/>
      <c r="W26" s="22"/>
    </row>
    <row r="27" ht="31.4" customHeight="1" spans="1:23">
      <c r="A27" s="114" t="s">
        <v>45</v>
      </c>
      <c r="B27" s="110" t="s">
        <v>178</v>
      </c>
      <c r="C27" s="23" t="s">
        <v>179</v>
      </c>
      <c r="D27" s="23" t="s">
        <v>86</v>
      </c>
      <c r="E27" s="23" t="s">
        <v>87</v>
      </c>
      <c r="F27" s="23" t="s">
        <v>186</v>
      </c>
      <c r="G27" s="23" t="s">
        <v>187</v>
      </c>
      <c r="H27" s="22">
        <v>14000</v>
      </c>
      <c r="I27" s="22">
        <v>14000</v>
      </c>
      <c r="J27" s="22">
        <v>3500</v>
      </c>
      <c r="K27" s="22"/>
      <c r="L27" s="22">
        <v>10500</v>
      </c>
      <c r="M27" s="22"/>
      <c r="N27" s="22"/>
      <c r="O27" s="22"/>
      <c r="P27" s="22"/>
      <c r="Q27" s="22"/>
      <c r="R27" s="22"/>
      <c r="S27" s="22"/>
      <c r="T27" s="22"/>
      <c r="U27" s="22"/>
      <c r="V27" s="22"/>
      <c r="W27" s="22"/>
    </row>
    <row r="28" ht="31.4" customHeight="1" spans="1:23">
      <c r="A28" s="114" t="s">
        <v>45</v>
      </c>
      <c r="B28" s="110" t="s">
        <v>178</v>
      </c>
      <c r="C28" s="23" t="s">
        <v>179</v>
      </c>
      <c r="D28" s="23" t="s">
        <v>86</v>
      </c>
      <c r="E28" s="23" t="s">
        <v>87</v>
      </c>
      <c r="F28" s="23" t="s">
        <v>188</v>
      </c>
      <c r="G28" s="23" t="s">
        <v>189</v>
      </c>
      <c r="H28" s="22">
        <v>50000</v>
      </c>
      <c r="I28" s="22">
        <v>50000</v>
      </c>
      <c r="J28" s="22">
        <v>12500</v>
      </c>
      <c r="K28" s="22"/>
      <c r="L28" s="22">
        <v>37500</v>
      </c>
      <c r="M28" s="22"/>
      <c r="N28" s="22"/>
      <c r="O28" s="22"/>
      <c r="P28" s="22"/>
      <c r="Q28" s="22"/>
      <c r="R28" s="22"/>
      <c r="S28" s="22"/>
      <c r="T28" s="22"/>
      <c r="U28" s="22"/>
      <c r="V28" s="22"/>
      <c r="W28" s="22"/>
    </row>
    <row r="29" ht="31.4" customHeight="1" spans="1:23">
      <c r="A29" s="114" t="s">
        <v>45</v>
      </c>
      <c r="B29" s="110" t="s">
        <v>178</v>
      </c>
      <c r="C29" s="23" t="s">
        <v>179</v>
      </c>
      <c r="D29" s="23" t="s">
        <v>86</v>
      </c>
      <c r="E29" s="23" t="s">
        <v>87</v>
      </c>
      <c r="F29" s="23" t="s">
        <v>190</v>
      </c>
      <c r="G29" s="23" t="s">
        <v>191</v>
      </c>
      <c r="H29" s="22">
        <v>20000</v>
      </c>
      <c r="I29" s="22">
        <v>20000</v>
      </c>
      <c r="J29" s="22">
        <v>5000</v>
      </c>
      <c r="K29" s="22"/>
      <c r="L29" s="22">
        <v>15000</v>
      </c>
      <c r="M29" s="22"/>
      <c r="N29" s="22"/>
      <c r="O29" s="22"/>
      <c r="P29" s="22"/>
      <c r="Q29" s="22"/>
      <c r="R29" s="22"/>
      <c r="S29" s="22"/>
      <c r="T29" s="22"/>
      <c r="U29" s="22"/>
      <c r="V29" s="22"/>
      <c r="W29" s="22"/>
    </row>
    <row r="30" ht="31.4" customHeight="1" spans="1:23">
      <c r="A30" s="114" t="s">
        <v>45</v>
      </c>
      <c r="B30" s="110" t="s">
        <v>178</v>
      </c>
      <c r="C30" s="23" t="s">
        <v>179</v>
      </c>
      <c r="D30" s="23" t="s">
        <v>86</v>
      </c>
      <c r="E30" s="23" t="s">
        <v>87</v>
      </c>
      <c r="F30" s="23" t="s">
        <v>192</v>
      </c>
      <c r="G30" s="23" t="s">
        <v>193</v>
      </c>
      <c r="H30" s="22">
        <v>144000</v>
      </c>
      <c r="I30" s="22">
        <v>144000</v>
      </c>
      <c r="J30" s="22"/>
      <c r="K30" s="22"/>
      <c r="L30" s="22">
        <v>144000</v>
      </c>
      <c r="M30" s="22"/>
      <c r="N30" s="22"/>
      <c r="O30" s="22"/>
      <c r="P30" s="22"/>
      <c r="Q30" s="22"/>
      <c r="R30" s="22"/>
      <c r="S30" s="22"/>
      <c r="T30" s="22"/>
      <c r="U30" s="22"/>
      <c r="V30" s="22"/>
      <c r="W30" s="22"/>
    </row>
    <row r="31" ht="31.4" customHeight="1" spans="1:23">
      <c r="A31" s="114" t="s">
        <v>45</v>
      </c>
      <c r="B31" s="110" t="s">
        <v>178</v>
      </c>
      <c r="C31" s="23" t="s">
        <v>179</v>
      </c>
      <c r="D31" s="23" t="s">
        <v>86</v>
      </c>
      <c r="E31" s="23" t="s">
        <v>87</v>
      </c>
      <c r="F31" s="23" t="s">
        <v>194</v>
      </c>
      <c r="G31" s="23" t="s">
        <v>195</v>
      </c>
      <c r="H31" s="22">
        <v>45000</v>
      </c>
      <c r="I31" s="22">
        <v>45000</v>
      </c>
      <c r="J31" s="22">
        <v>11250</v>
      </c>
      <c r="K31" s="22"/>
      <c r="L31" s="22">
        <v>33750</v>
      </c>
      <c r="M31" s="22"/>
      <c r="N31" s="22"/>
      <c r="O31" s="22"/>
      <c r="P31" s="22"/>
      <c r="Q31" s="22"/>
      <c r="R31" s="22"/>
      <c r="S31" s="22"/>
      <c r="T31" s="22"/>
      <c r="U31" s="22"/>
      <c r="V31" s="22"/>
      <c r="W31" s="22"/>
    </row>
    <row r="32" ht="31.4" customHeight="1" spans="1:23">
      <c r="A32" s="114" t="s">
        <v>45</v>
      </c>
      <c r="B32" s="110" t="s">
        <v>178</v>
      </c>
      <c r="C32" s="23" t="s">
        <v>179</v>
      </c>
      <c r="D32" s="23" t="s">
        <v>86</v>
      </c>
      <c r="E32" s="23" t="s">
        <v>87</v>
      </c>
      <c r="F32" s="23" t="s">
        <v>196</v>
      </c>
      <c r="G32" s="23" t="s">
        <v>197</v>
      </c>
      <c r="H32" s="22">
        <v>4575.17</v>
      </c>
      <c r="I32" s="22">
        <v>4575.17</v>
      </c>
      <c r="J32" s="22">
        <v>1143.79</v>
      </c>
      <c r="K32" s="22"/>
      <c r="L32" s="22">
        <v>3431.38</v>
      </c>
      <c r="M32" s="22"/>
      <c r="N32" s="22"/>
      <c r="O32" s="22"/>
      <c r="P32" s="22"/>
      <c r="Q32" s="22"/>
      <c r="R32" s="22"/>
      <c r="S32" s="22"/>
      <c r="T32" s="22"/>
      <c r="U32" s="22"/>
      <c r="V32" s="22"/>
      <c r="W32" s="22"/>
    </row>
    <row r="33" ht="31.4" customHeight="1" spans="1:23">
      <c r="A33" s="114" t="s">
        <v>45</v>
      </c>
      <c r="B33" s="110" t="s">
        <v>178</v>
      </c>
      <c r="C33" s="23" t="s">
        <v>179</v>
      </c>
      <c r="D33" s="23" t="s">
        <v>86</v>
      </c>
      <c r="E33" s="23" t="s">
        <v>87</v>
      </c>
      <c r="F33" s="23" t="s">
        <v>198</v>
      </c>
      <c r="G33" s="23" t="s">
        <v>199</v>
      </c>
      <c r="H33" s="22">
        <v>21749.13</v>
      </c>
      <c r="I33" s="22">
        <v>21749.13</v>
      </c>
      <c r="J33" s="22">
        <v>5437.28</v>
      </c>
      <c r="K33" s="22"/>
      <c r="L33" s="22">
        <v>16311.85</v>
      </c>
      <c r="M33" s="22"/>
      <c r="N33" s="22"/>
      <c r="O33" s="22"/>
      <c r="P33" s="22"/>
      <c r="Q33" s="22"/>
      <c r="R33" s="22"/>
      <c r="S33" s="22"/>
      <c r="T33" s="22"/>
      <c r="U33" s="22"/>
      <c r="V33" s="22"/>
      <c r="W33" s="22"/>
    </row>
    <row r="34" ht="31.4" customHeight="1" spans="1:23">
      <c r="A34" s="114" t="s">
        <v>45</v>
      </c>
      <c r="B34" s="110" t="s">
        <v>178</v>
      </c>
      <c r="C34" s="23" t="s">
        <v>179</v>
      </c>
      <c r="D34" s="23" t="s">
        <v>86</v>
      </c>
      <c r="E34" s="23" t="s">
        <v>87</v>
      </c>
      <c r="F34" s="23" t="s">
        <v>180</v>
      </c>
      <c r="G34" s="23" t="s">
        <v>181</v>
      </c>
      <c r="H34" s="22">
        <v>207402.23</v>
      </c>
      <c r="I34" s="22">
        <v>207402.23</v>
      </c>
      <c r="J34" s="22">
        <v>51850.56</v>
      </c>
      <c r="K34" s="22"/>
      <c r="L34" s="22">
        <v>155551.67</v>
      </c>
      <c r="M34" s="22"/>
      <c r="N34" s="22"/>
      <c r="O34" s="22"/>
      <c r="P34" s="22"/>
      <c r="Q34" s="22"/>
      <c r="R34" s="22"/>
      <c r="S34" s="22"/>
      <c r="T34" s="22"/>
      <c r="U34" s="22"/>
      <c r="V34" s="22"/>
      <c r="W34" s="22"/>
    </row>
    <row r="35" ht="18.75" customHeight="1" spans="1:23">
      <c r="A35" s="31" t="s">
        <v>94</v>
      </c>
      <c r="B35" s="32"/>
      <c r="C35" s="32"/>
      <c r="D35" s="32"/>
      <c r="E35" s="32"/>
      <c r="F35" s="32"/>
      <c r="G35" s="33"/>
      <c r="H35" s="22">
        <v>14086820.52</v>
      </c>
      <c r="I35" s="22">
        <v>14086820.52</v>
      </c>
      <c r="J35" s="22">
        <v>3462283.08</v>
      </c>
      <c r="K35" s="22"/>
      <c r="L35" s="22">
        <v>10624537.44</v>
      </c>
      <c r="M35" s="22"/>
      <c r="N35" s="22"/>
      <c r="O35" s="22"/>
      <c r="P35" s="22"/>
      <c r="Q35" s="22"/>
      <c r="R35" s="22"/>
      <c r="S35" s="22"/>
      <c r="T35" s="22"/>
      <c r="U35" s="22"/>
      <c r="V35" s="22"/>
      <c r="W35" s="22"/>
    </row>
  </sheetData>
  <mergeCells count="30">
    <mergeCell ref="A2:W2"/>
    <mergeCell ref="A3:G3"/>
    <mergeCell ref="H4:W4"/>
    <mergeCell ref="I5:M5"/>
    <mergeCell ref="N5:P5"/>
    <mergeCell ref="R5:W5"/>
    <mergeCell ref="A35:G35"/>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W30"/>
  <sheetViews>
    <sheetView showZeros="0" workbookViewId="0">
      <selection activeCell="L24" sqref="L24"/>
    </sheetView>
  </sheetViews>
  <sheetFormatPr defaultColWidth="9.13333333333333" defaultRowHeight="14.25" customHeight="1"/>
  <cols>
    <col min="1" max="1" width="39.3666666666667" customWidth="1"/>
    <col min="2" max="2" width="21.025" customWidth="1"/>
    <col min="3" max="3" width="31.3083333333333"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06"/>
      <c r="W1" s="54" t="s">
        <v>200</v>
      </c>
    </row>
    <row r="2" ht="27.75" customHeight="1" spans="1:23">
      <c r="A2" s="27" t="s">
        <v>201</v>
      </c>
      <c r="B2" s="27"/>
      <c r="C2" s="27"/>
      <c r="D2" s="27"/>
      <c r="E2" s="27"/>
      <c r="F2" s="27"/>
      <c r="G2" s="27"/>
      <c r="H2" s="27"/>
      <c r="I2" s="27"/>
      <c r="J2" s="27"/>
      <c r="K2" s="27"/>
      <c r="L2" s="27"/>
      <c r="M2" s="27"/>
      <c r="N2" s="27"/>
      <c r="O2" s="27"/>
      <c r="P2" s="27"/>
      <c r="Q2" s="27"/>
      <c r="R2" s="27"/>
      <c r="S2" s="27"/>
      <c r="T2" s="27"/>
      <c r="U2" s="27"/>
      <c r="V2" s="27"/>
      <c r="W2" s="27"/>
    </row>
    <row r="3" ht="13.5" customHeight="1" spans="1:23">
      <c r="A3" s="4" t="str">
        <f t="shared" ref="A3:B3" si="0">"单位名称："&amp;"云南省水文水资源局普洱分局"</f>
        <v>单位名称：云南省水文水资源局普洱分局</v>
      </c>
      <c r="B3" s="107" t="str">
        <f t="shared" si="0"/>
        <v>单位名称：云南省水文水资源局普洱分局</v>
      </c>
      <c r="C3" s="107"/>
      <c r="D3" s="107"/>
      <c r="E3" s="107"/>
      <c r="F3" s="107"/>
      <c r="G3" s="107"/>
      <c r="H3" s="107"/>
      <c r="I3" s="107"/>
      <c r="J3" s="6"/>
      <c r="K3" s="6"/>
      <c r="L3" s="6"/>
      <c r="M3" s="6"/>
      <c r="N3" s="6"/>
      <c r="O3" s="6"/>
      <c r="P3" s="6"/>
      <c r="Q3" s="6"/>
      <c r="U3" s="106"/>
      <c r="W3" s="102" t="s">
        <v>119</v>
      </c>
    </row>
    <row r="4" ht="21.75" customHeight="1" spans="1:23">
      <c r="A4" s="8" t="s">
        <v>202</v>
      </c>
      <c r="B4" s="8" t="s">
        <v>129</v>
      </c>
      <c r="C4" s="8" t="s">
        <v>130</v>
      </c>
      <c r="D4" s="8" t="s">
        <v>203</v>
      </c>
      <c r="E4" s="9" t="s">
        <v>131</v>
      </c>
      <c r="F4" s="9" t="s">
        <v>132</v>
      </c>
      <c r="G4" s="9" t="s">
        <v>133</v>
      </c>
      <c r="H4" s="9" t="s">
        <v>134</v>
      </c>
      <c r="I4" s="61" t="s">
        <v>30</v>
      </c>
      <c r="J4" s="61" t="s">
        <v>204</v>
      </c>
      <c r="K4" s="61"/>
      <c r="L4" s="61"/>
      <c r="M4" s="61"/>
      <c r="N4" s="108" t="s">
        <v>136</v>
      </c>
      <c r="O4" s="108"/>
      <c r="P4" s="108"/>
      <c r="Q4" s="9" t="s">
        <v>36</v>
      </c>
      <c r="R4" s="10" t="s">
        <v>51</v>
      </c>
      <c r="S4" s="11"/>
      <c r="T4" s="11"/>
      <c r="U4" s="11"/>
      <c r="V4" s="11"/>
      <c r="W4" s="12"/>
    </row>
    <row r="5" ht="21.75" customHeight="1" spans="1:23">
      <c r="A5" s="13"/>
      <c r="B5" s="13"/>
      <c r="C5" s="13"/>
      <c r="D5" s="13"/>
      <c r="E5" s="14"/>
      <c r="F5" s="14"/>
      <c r="G5" s="14"/>
      <c r="H5" s="14"/>
      <c r="I5" s="61"/>
      <c r="J5" s="46" t="s">
        <v>33</v>
      </c>
      <c r="K5" s="46"/>
      <c r="L5" s="46" t="s">
        <v>34</v>
      </c>
      <c r="M5" s="46" t="s">
        <v>35</v>
      </c>
      <c r="N5" s="109" t="s">
        <v>33</v>
      </c>
      <c r="O5" s="109" t="s">
        <v>34</v>
      </c>
      <c r="P5" s="109" t="s">
        <v>35</v>
      </c>
      <c r="Q5" s="14"/>
      <c r="R5" s="9" t="s">
        <v>32</v>
      </c>
      <c r="S5" s="9" t="s">
        <v>43</v>
      </c>
      <c r="T5" s="9" t="s">
        <v>142</v>
      </c>
      <c r="U5" s="9" t="s">
        <v>39</v>
      </c>
      <c r="V5" s="9" t="s">
        <v>40</v>
      </c>
      <c r="W5" s="9" t="s">
        <v>41</v>
      </c>
    </row>
    <row r="6" ht="40.5" customHeight="1" spans="1:23">
      <c r="A6" s="16"/>
      <c r="B6" s="16"/>
      <c r="C6" s="16"/>
      <c r="D6" s="16"/>
      <c r="E6" s="17"/>
      <c r="F6" s="17"/>
      <c r="G6" s="17"/>
      <c r="H6" s="17"/>
      <c r="I6" s="61"/>
      <c r="J6" s="46" t="s">
        <v>32</v>
      </c>
      <c r="K6" s="46" t="s">
        <v>205</v>
      </c>
      <c r="L6" s="46"/>
      <c r="M6" s="46"/>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0"/>
      <c r="C8" s="23" t="s">
        <v>206</v>
      </c>
      <c r="D8" s="23"/>
      <c r="E8" s="23"/>
      <c r="F8" s="23"/>
      <c r="G8" s="23"/>
      <c r="H8" s="23"/>
      <c r="I8" s="111">
        <v>270000</v>
      </c>
      <c r="J8" s="111">
        <v>270000</v>
      </c>
      <c r="K8" s="111">
        <v>270000</v>
      </c>
      <c r="L8" s="111"/>
      <c r="M8" s="111"/>
      <c r="N8" s="111"/>
      <c r="O8" s="111"/>
      <c r="P8" s="111"/>
      <c r="Q8" s="111"/>
      <c r="R8" s="111"/>
      <c r="S8" s="111"/>
      <c r="T8" s="111"/>
      <c r="U8" s="87"/>
      <c r="V8" s="111"/>
      <c r="W8" s="111"/>
    </row>
    <row r="9" ht="32.9" customHeight="1" spans="1:23">
      <c r="A9" s="23" t="s">
        <v>207</v>
      </c>
      <c r="B9" s="110" t="s">
        <v>208</v>
      </c>
      <c r="C9" s="23" t="s">
        <v>206</v>
      </c>
      <c r="D9" s="23" t="s">
        <v>45</v>
      </c>
      <c r="E9" s="23" t="s">
        <v>86</v>
      </c>
      <c r="F9" s="23" t="s">
        <v>87</v>
      </c>
      <c r="G9" s="23" t="s">
        <v>209</v>
      </c>
      <c r="H9" s="23" t="s">
        <v>210</v>
      </c>
      <c r="I9" s="111">
        <v>270000</v>
      </c>
      <c r="J9" s="111">
        <v>270000</v>
      </c>
      <c r="K9" s="111">
        <v>270000</v>
      </c>
      <c r="L9" s="111"/>
      <c r="M9" s="111"/>
      <c r="N9" s="111"/>
      <c r="O9" s="111"/>
      <c r="P9" s="111"/>
      <c r="Q9" s="111"/>
      <c r="R9" s="111"/>
      <c r="S9" s="111"/>
      <c r="T9" s="111"/>
      <c r="U9" s="87"/>
      <c r="V9" s="111"/>
      <c r="W9" s="111"/>
    </row>
    <row r="10" ht="32.9" customHeight="1" spans="1:23">
      <c r="A10" s="23"/>
      <c r="B10" s="23"/>
      <c r="C10" s="23" t="s">
        <v>211</v>
      </c>
      <c r="D10" s="23"/>
      <c r="E10" s="23"/>
      <c r="F10" s="23"/>
      <c r="G10" s="23"/>
      <c r="H10" s="23"/>
      <c r="I10" s="111">
        <v>2114100</v>
      </c>
      <c r="J10" s="111">
        <v>2114100</v>
      </c>
      <c r="K10" s="111"/>
      <c r="L10" s="111"/>
      <c r="M10" s="111"/>
      <c r="N10" s="111"/>
      <c r="O10" s="111"/>
      <c r="P10" s="111"/>
      <c r="Q10" s="111"/>
      <c r="R10" s="111"/>
      <c r="S10" s="111"/>
      <c r="T10" s="111"/>
      <c r="U10" s="87"/>
      <c r="V10" s="111"/>
      <c r="W10" s="111"/>
    </row>
    <row r="11" ht="32.9" customHeight="1" spans="1:23">
      <c r="A11" s="23" t="s">
        <v>212</v>
      </c>
      <c r="B11" s="110" t="s">
        <v>213</v>
      </c>
      <c r="C11" s="23" t="s">
        <v>211</v>
      </c>
      <c r="D11" s="23" t="s">
        <v>45</v>
      </c>
      <c r="E11" s="23" t="s">
        <v>84</v>
      </c>
      <c r="F11" s="23" t="s">
        <v>85</v>
      </c>
      <c r="G11" s="23" t="s">
        <v>190</v>
      </c>
      <c r="H11" s="23" t="s">
        <v>191</v>
      </c>
      <c r="I11" s="111">
        <v>120000</v>
      </c>
      <c r="J11" s="111">
        <v>120000</v>
      </c>
      <c r="K11" s="111"/>
      <c r="L11" s="111"/>
      <c r="M11" s="111"/>
      <c r="N11" s="111"/>
      <c r="O11" s="111"/>
      <c r="P11" s="111"/>
      <c r="Q11" s="111"/>
      <c r="R11" s="111"/>
      <c r="S11" s="111"/>
      <c r="T11" s="111"/>
      <c r="U11" s="87"/>
      <c r="V11" s="111"/>
      <c r="W11" s="111"/>
    </row>
    <row r="12" ht="32.9" customHeight="1" spans="1:23">
      <c r="A12" s="23" t="s">
        <v>212</v>
      </c>
      <c r="B12" s="110" t="s">
        <v>213</v>
      </c>
      <c r="C12" s="23" t="s">
        <v>211</v>
      </c>
      <c r="D12" s="23" t="s">
        <v>45</v>
      </c>
      <c r="E12" s="23" t="s">
        <v>84</v>
      </c>
      <c r="F12" s="23" t="s">
        <v>85</v>
      </c>
      <c r="G12" s="23" t="s">
        <v>194</v>
      </c>
      <c r="H12" s="23" t="s">
        <v>195</v>
      </c>
      <c r="I12" s="111">
        <v>73000</v>
      </c>
      <c r="J12" s="111">
        <v>73000</v>
      </c>
      <c r="K12" s="111"/>
      <c r="L12" s="111"/>
      <c r="M12" s="111"/>
      <c r="N12" s="111"/>
      <c r="O12" s="111"/>
      <c r="P12" s="111"/>
      <c r="Q12" s="111"/>
      <c r="R12" s="111"/>
      <c r="S12" s="111"/>
      <c r="T12" s="111"/>
      <c r="U12" s="87"/>
      <c r="V12" s="111"/>
      <c r="W12" s="111"/>
    </row>
    <row r="13" ht="32.9" customHeight="1" spans="1:23">
      <c r="A13" s="23" t="s">
        <v>212</v>
      </c>
      <c r="B13" s="110" t="s">
        <v>213</v>
      </c>
      <c r="C13" s="23" t="s">
        <v>211</v>
      </c>
      <c r="D13" s="23" t="s">
        <v>45</v>
      </c>
      <c r="E13" s="23" t="s">
        <v>84</v>
      </c>
      <c r="F13" s="23" t="s">
        <v>85</v>
      </c>
      <c r="G13" s="23" t="s">
        <v>196</v>
      </c>
      <c r="H13" s="23" t="s">
        <v>197</v>
      </c>
      <c r="I13" s="111">
        <v>95000</v>
      </c>
      <c r="J13" s="111">
        <v>95000</v>
      </c>
      <c r="K13" s="111"/>
      <c r="L13" s="111"/>
      <c r="M13" s="111"/>
      <c r="N13" s="111"/>
      <c r="O13" s="111"/>
      <c r="P13" s="111"/>
      <c r="Q13" s="111"/>
      <c r="R13" s="111"/>
      <c r="S13" s="111"/>
      <c r="T13" s="111"/>
      <c r="U13" s="87"/>
      <c r="V13" s="111"/>
      <c r="W13" s="111"/>
    </row>
    <row r="14" ht="32.9" customHeight="1" spans="1:23">
      <c r="A14" s="23" t="s">
        <v>212</v>
      </c>
      <c r="B14" s="110" t="s">
        <v>213</v>
      </c>
      <c r="C14" s="23" t="s">
        <v>211</v>
      </c>
      <c r="D14" s="23" t="s">
        <v>45</v>
      </c>
      <c r="E14" s="23" t="s">
        <v>84</v>
      </c>
      <c r="F14" s="23" t="s">
        <v>85</v>
      </c>
      <c r="G14" s="23" t="s">
        <v>214</v>
      </c>
      <c r="H14" s="23" t="s">
        <v>215</v>
      </c>
      <c r="I14" s="111">
        <v>104000</v>
      </c>
      <c r="J14" s="111">
        <v>104000</v>
      </c>
      <c r="K14" s="111"/>
      <c r="L14" s="111"/>
      <c r="M14" s="111"/>
      <c r="N14" s="111"/>
      <c r="O14" s="111"/>
      <c r="P14" s="111"/>
      <c r="Q14" s="111"/>
      <c r="R14" s="111"/>
      <c r="S14" s="111"/>
      <c r="T14" s="111"/>
      <c r="U14" s="87"/>
      <c r="V14" s="111"/>
      <c r="W14" s="111"/>
    </row>
    <row r="15" ht="32.9" customHeight="1" spans="1:23">
      <c r="A15" s="23" t="s">
        <v>212</v>
      </c>
      <c r="B15" s="110" t="s">
        <v>213</v>
      </c>
      <c r="C15" s="23" t="s">
        <v>211</v>
      </c>
      <c r="D15" s="23" t="s">
        <v>45</v>
      </c>
      <c r="E15" s="23" t="s">
        <v>84</v>
      </c>
      <c r="F15" s="23" t="s">
        <v>85</v>
      </c>
      <c r="G15" s="23" t="s">
        <v>216</v>
      </c>
      <c r="H15" s="23" t="s">
        <v>217</v>
      </c>
      <c r="I15" s="111">
        <v>100000</v>
      </c>
      <c r="J15" s="111">
        <v>100000</v>
      </c>
      <c r="K15" s="111"/>
      <c r="L15" s="111"/>
      <c r="M15" s="111"/>
      <c r="N15" s="111"/>
      <c r="O15" s="111"/>
      <c r="P15" s="111"/>
      <c r="Q15" s="111"/>
      <c r="R15" s="111"/>
      <c r="S15" s="111"/>
      <c r="T15" s="111"/>
      <c r="U15" s="87"/>
      <c r="V15" s="111"/>
      <c r="W15" s="111"/>
    </row>
    <row r="16" ht="32.9" customHeight="1" spans="1:23">
      <c r="A16" s="23" t="s">
        <v>212</v>
      </c>
      <c r="B16" s="110" t="s">
        <v>213</v>
      </c>
      <c r="C16" s="23" t="s">
        <v>211</v>
      </c>
      <c r="D16" s="23" t="s">
        <v>45</v>
      </c>
      <c r="E16" s="23" t="s">
        <v>84</v>
      </c>
      <c r="F16" s="23" t="s">
        <v>85</v>
      </c>
      <c r="G16" s="23" t="s">
        <v>218</v>
      </c>
      <c r="H16" s="23" t="s">
        <v>219</v>
      </c>
      <c r="I16" s="111">
        <v>66000</v>
      </c>
      <c r="J16" s="111">
        <v>66000</v>
      </c>
      <c r="K16" s="111"/>
      <c r="L16" s="111"/>
      <c r="M16" s="111"/>
      <c r="N16" s="111"/>
      <c r="O16" s="111"/>
      <c r="P16" s="111"/>
      <c r="Q16" s="111"/>
      <c r="R16" s="111"/>
      <c r="S16" s="111"/>
      <c r="T16" s="111"/>
      <c r="U16" s="87"/>
      <c r="V16" s="111"/>
      <c r="W16" s="111"/>
    </row>
    <row r="17" ht="32.9" customHeight="1" spans="1:23">
      <c r="A17" s="23" t="s">
        <v>212</v>
      </c>
      <c r="B17" s="110" t="s">
        <v>213</v>
      </c>
      <c r="C17" s="23" t="s">
        <v>211</v>
      </c>
      <c r="D17" s="23" t="s">
        <v>45</v>
      </c>
      <c r="E17" s="23" t="s">
        <v>86</v>
      </c>
      <c r="F17" s="23" t="s">
        <v>87</v>
      </c>
      <c r="G17" s="23" t="s">
        <v>182</v>
      </c>
      <c r="H17" s="23" t="s">
        <v>183</v>
      </c>
      <c r="I17" s="111">
        <v>55700</v>
      </c>
      <c r="J17" s="111">
        <v>55700</v>
      </c>
      <c r="K17" s="111"/>
      <c r="L17" s="111"/>
      <c r="M17" s="111"/>
      <c r="N17" s="111"/>
      <c r="O17" s="111"/>
      <c r="P17" s="111"/>
      <c r="Q17" s="111"/>
      <c r="R17" s="111"/>
      <c r="S17" s="111"/>
      <c r="T17" s="111"/>
      <c r="U17" s="87"/>
      <c r="V17" s="111"/>
      <c r="W17" s="111"/>
    </row>
    <row r="18" ht="32.9" customHeight="1" spans="1:23">
      <c r="A18" s="23" t="s">
        <v>212</v>
      </c>
      <c r="B18" s="110" t="s">
        <v>213</v>
      </c>
      <c r="C18" s="23" t="s">
        <v>211</v>
      </c>
      <c r="D18" s="23" t="s">
        <v>45</v>
      </c>
      <c r="E18" s="23" t="s">
        <v>86</v>
      </c>
      <c r="F18" s="23" t="s">
        <v>87</v>
      </c>
      <c r="G18" s="23" t="s">
        <v>184</v>
      </c>
      <c r="H18" s="23" t="s">
        <v>185</v>
      </c>
      <c r="I18" s="111">
        <v>25000</v>
      </c>
      <c r="J18" s="111">
        <v>25000</v>
      </c>
      <c r="K18" s="111"/>
      <c r="L18" s="111"/>
      <c r="M18" s="111"/>
      <c r="N18" s="111"/>
      <c r="O18" s="111"/>
      <c r="P18" s="111"/>
      <c r="Q18" s="111"/>
      <c r="R18" s="111"/>
      <c r="S18" s="111"/>
      <c r="T18" s="111"/>
      <c r="U18" s="87"/>
      <c r="V18" s="111"/>
      <c r="W18" s="111"/>
    </row>
    <row r="19" ht="32.9" customHeight="1" spans="1:23">
      <c r="A19" s="23" t="s">
        <v>212</v>
      </c>
      <c r="B19" s="110" t="s">
        <v>213</v>
      </c>
      <c r="C19" s="23" t="s">
        <v>211</v>
      </c>
      <c r="D19" s="23" t="s">
        <v>45</v>
      </c>
      <c r="E19" s="23" t="s">
        <v>86</v>
      </c>
      <c r="F19" s="23" t="s">
        <v>87</v>
      </c>
      <c r="G19" s="23" t="s">
        <v>188</v>
      </c>
      <c r="H19" s="23" t="s">
        <v>189</v>
      </c>
      <c r="I19" s="111">
        <v>64710</v>
      </c>
      <c r="J19" s="111">
        <v>64710</v>
      </c>
      <c r="K19" s="111"/>
      <c r="L19" s="111"/>
      <c r="M19" s="111"/>
      <c r="N19" s="111"/>
      <c r="O19" s="111"/>
      <c r="P19" s="111"/>
      <c r="Q19" s="111"/>
      <c r="R19" s="111"/>
      <c r="S19" s="111"/>
      <c r="T19" s="111"/>
      <c r="U19" s="87"/>
      <c r="V19" s="111"/>
      <c r="W19" s="111"/>
    </row>
    <row r="20" ht="32.9" customHeight="1" spans="1:23">
      <c r="A20" s="23" t="s">
        <v>212</v>
      </c>
      <c r="B20" s="110" t="s">
        <v>213</v>
      </c>
      <c r="C20" s="23" t="s">
        <v>211</v>
      </c>
      <c r="D20" s="23" t="s">
        <v>45</v>
      </c>
      <c r="E20" s="23" t="s">
        <v>86</v>
      </c>
      <c r="F20" s="23" t="s">
        <v>87</v>
      </c>
      <c r="G20" s="23" t="s">
        <v>190</v>
      </c>
      <c r="H20" s="23" t="s">
        <v>191</v>
      </c>
      <c r="I20" s="111">
        <v>206000</v>
      </c>
      <c r="J20" s="111">
        <v>206000</v>
      </c>
      <c r="K20" s="111"/>
      <c r="L20" s="111"/>
      <c r="M20" s="111"/>
      <c r="N20" s="111"/>
      <c r="O20" s="111"/>
      <c r="P20" s="111"/>
      <c r="Q20" s="111"/>
      <c r="R20" s="111"/>
      <c r="S20" s="111"/>
      <c r="T20" s="111"/>
      <c r="U20" s="87"/>
      <c r="V20" s="111"/>
      <c r="W20" s="111"/>
    </row>
    <row r="21" ht="32.9" customHeight="1" spans="1:23">
      <c r="A21" s="23" t="s">
        <v>212</v>
      </c>
      <c r="B21" s="110" t="s">
        <v>213</v>
      </c>
      <c r="C21" s="23" t="s">
        <v>211</v>
      </c>
      <c r="D21" s="23" t="s">
        <v>45</v>
      </c>
      <c r="E21" s="23" t="s">
        <v>86</v>
      </c>
      <c r="F21" s="23" t="s">
        <v>87</v>
      </c>
      <c r="G21" s="23" t="s">
        <v>192</v>
      </c>
      <c r="H21" s="23" t="s">
        <v>193</v>
      </c>
      <c r="I21" s="111">
        <v>20000</v>
      </c>
      <c r="J21" s="111">
        <v>20000</v>
      </c>
      <c r="K21" s="111"/>
      <c r="L21" s="111"/>
      <c r="M21" s="111"/>
      <c r="N21" s="111"/>
      <c r="O21" s="111"/>
      <c r="P21" s="111"/>
      <c r="Q21" s="111"/>
      <c r="R21" s="111"/>
      <c r="S21" s="111"/>
      <c r="T21" s="111"/>
      <c r="U21" s="87"/>
      <c r="V21" s="111"/>
      <c r="W21" s="111"/>
    </row>
    <row r="22" ht="32.9" customHeight="1" spans="1:23">
      <c r="A22" s="23" t="s">
        <v>212</v>
      </c>
      <c r="B22" s="110" t="s">
        <v>213</v>
      </c>
      <c r="C22" s="23" t="s">
        <v>211</v>
      </c>
      <c r="D22" s="23" t="s">
        <v>45</v>
      </c>
      <c r="E22" s="23" t="s">
        <v>86</v>
      </c>
      <c r="F22" s="23" t="s">
        <v>87</v>
      </c>
      <c r="G22" s="23" t="s">
        <v>194</v>
      </c>
      <c r="H22" s="23" t="s">
        <v>195</v>
      </c>
      <c r="I22" s="111">
        <v>436600</v>
      </c>
      <c r="J22" s="111">
        <v>436600</v>
      </c>
      <c r="K22" s="111"/>
      <c r="L22" s="111"/>
      <c r="M22" s="111"/>
      <c r="N22" s="111"/>
      <c r="O22" s="111"/>
      <c r="P22" s="111"/>
      <c r="Q22" s="111"/>
      <c r="R22" s="111"/>
      <c r="S22" s="111"/>
      <c r="T22" s="111"/>
      <c r="U22" s="87"/>
      <c r="V22" s="111"/>
      <c r="W22" s="111"/>
    </row>
    <row r="23" ht="32.9" customHeight="1" spans="1:23">
      <c r="A23" s="23" t="s">
        <v>212</v>
      </c>
      <c r="B23" s="110" t="s">
        <v>213</v>
      </c>
      <c r="C23" s="23" t="s">
        <v>211</v>
      </c>
      <c r="D23" s="23" t="s">
        <v>45</v>
      </c>
      <c r="E23" s="23" t="s">
        <v>86</v>
      </c>
      <c r="F23" s="23" t="s">
        <v>87</v>
      </c>
      <c r="G23" s="23" t="s">
        <v>196</v>
      </c>
      <c r="H23" s="23" t="s">
        <v>197</v>
      </c>
      <c r="I23" s="111">
        <v>228500</v>
      </c>
      <c r="J23" s="111">
        <v>228500</v>
      </c>
      <c r="K23" s="111"/>
      <c r="L23" s="111"/>
      <c r="M23" s="111"/>
      <c r="N23" s="111"/>
      <c r="O23" s="111"/>
      <c r="P23" s="111"/>
      <c r="Q23" s="111"/>
      <c r="R23" s="111"/>
      <c r="S23" s="111"/>
      <c r="T23" s="111"/>
      <c r="U23" s="87"/>
      <c r="V23" s="111"/>
      <c r="W23" s="111"/>
    </row>
    <row r="24" ht="32.9" customHeight="1" spans="1:23">
      <c r="A24" s="23" t="s">
        <v>212</v>
      </c>
      <c r="B24" s="110" t="s">
        <v>213</v>
      </c>
      <c r="C24" s="23" t="s">
        <v>211</v>
      </c>
      <c r="D24" s="23" t="s">
        <v>45</v>
      </c>
      <c r="E24" s="23" t="s">
        <v>86</v>
      </c>
      <c r="F24" s="23" t="s">
        <v>87</v>
      </c>
      <c r="G24" s="23" t="s">
        <v>214</v>
      </c>
      <c r="H24" s="23" t="s">
        <v>215</v>
      </c>
      <c r="I24" s="111">
        <v>20000</v>
      </c>
      <c r="J24" s="111">
        <v>20000</v>
      </c>
      <c r="K24" s="111"/>
      <c r="L24" s="111"/>
      <c r="M24" s="111"/>
      <c r="N24" s="111"/>
      <c r="O24" s="111"/>
      <c r="P24" s="111"/>
      <c r="Q24" s="111"/>
      <c r="R24" s="111"/>
      <c r="S24" s="111"/>
      <c r="T24" s="111"/>
      <c r="U24" s="87"/>
      <c r="V24" s="111"/>
      <c r="W24" s="111"/>
    </row>
    <row r="25" ht="32.9" customHeight="1" spans="1:23">
      <c r="A25" s="23" t="s">
        <v>212</v>
      </c>
      <c r="B25" s="110" t="s">
        <v>213</v>
      </c>
      <c r="C25" s="23" t="s">
        <v>211</v>
      </c>
      <c r="D25" s="23" t="s">
        <v>45</v>
      </c>
      <c r="E25" s="23" t="s">
        <v>86</v>
      </c>
      <c r="F25" s="23" t="s">
        <v>87</v>
      </c>
      <c r="G25" s="23" t="s">
        <v>216</v>
      </c>
      <c r="H25" s="23" t="s">
        <v>217</v>
      </c>
      <c r="I25" s="111">
        <v>140000</v>
      </c>
      <c r="J25" s="111">
        <v>140000</v>
      </c>
      <c r="K25" s="111"/>
      <c r="L25" s="111"/>
      <c r="M25" s="111"/>
      <c r="N25" s="111"/>
      <c r="O25" s="111"/>
      <c r="P25" s="111"/>
      <c r="Q25" s="111"/>
      <c r="R25" s="111"/>
      <c r="S25" s="111"/>
      <c r="T25" s="111"/>
      <c r="U25" s="87"/>
      <c r="V25" s="111"/>
      <c r="W25" s="111"/>
    </row>
    <row r="26" ht="32.9" customHeight="1" spans="1:23">
      <c r="A26" s="23" t="s">
        <v>212</v>
      </c>
      <c r="B26" s="110" t="s">
        <v>213</v>
      </c>
      <c r="C26" s="23" t="s">
        <v>211</v>
      </c>
      <c r="D26" s="23" t="s">
        <v>45</v>
      </c>
      <c r="E26" s="23" t="s">
        <v>86</v>
      </c>
      <c r="F26" s="23" t="s">
        <v>87</v>
      </c>
      <c r="G26" s="23" t="s">
        <v>220</v>
      </c>
      <c r="H26" s="23" t="s">
        <v>221</v>
      </c>
      <c r="I26" s="111">
        <v>155000</v>
      </c>
      <c r="J26" s="111">
        <v>155000</v>
      </c>
      <c r="K26" s="111"/>
      <c r="L26" s="111"/>
      <c r="M26" s="111"/>
      <c r="N26" s="111"/>
      <c r="O26" s="111"/>
      <c r="P26" s="111"/>
      <c r="Q26" s="111"/>
      <c r="R26" s="111"/>
      <c r="S26" s="111"/>
      <c r="T26" s="111"/>
      <c r="U26" s="87"/>
      <c r="V26" s="111"/>
      <c r="W26" s="111"/>
    </row>
    <row r="27" ht="32.9" customHeight="1" spans="1:23">
      <c r="A27" s="23" t="s">
        <v>212</v>
      </c>
      <c r="B27" s="110" t="s">
        <v>213</v>
      </c>
      <c r="C27" s="23" t="s">
        <v>211</v>
      </c>
      <c r="D27" s="23" t="s">
        <v>45</v>
      </c>
      <c r="E27" s="23" t="s">
        <v>86</v>
      </c>
      <c r="F27" s="23" t="s">
        <v>87</v>
      </c>
      <c r="G27" s="23" t="s">
        <v>222</v>
      </c>
      <c r="H27" s="23" t="s">
        <v>223</v>
      </c>
      <c r="I27" s="111">
        <v>45312.5</v>
      </c>
      <c r="J27" s="111">
        <v>45312.5</v>
      </c>
      <c r="K27" s="111"/>
      <c r="L27" s="111"/>
      <c r="M27" s="111"/>
      <c r="N27" s="111"/>
      <c r="O27" s="111"/>
      <c r="P27" s="111"/>
      <c r="Q27" s="111"/>
      <c r="R27" s="111"/>
      <c r="S27" s="111"/>
      <c r="T27" s="111"/>
      <c r="U27" s="87"/>
      <c r="V27" s="111"/>
      <c r="W27" s="111"/>
    </row>
    <row r="28" ht="32.9" customHeight="1" spans="1:23">
      <c r="A28" s="23" t="s">
        <v>212</v>
      </c>
      <c r="B28" s="110" t="s">
        <v>213</v>
      </c>
      <c r="C28" s="23" t="s">
        <v>211</v>
      </c>
      <c r="D28" s="23" t="s">
        <v>45</v>
      </c>
      <c r="E28" s="23" t="s">
        <v>86</v>
      </c>
      <c r="F28" s="23" t="s">
        <v>87</v>
      </c>
      <c r="G28" s="23" t="s">
        <v>180</v>
      </c>
      <c r="H28" s="23" t="s">
        <v>181</v>
      </c>
      <c r="I28" s="111">
        <v>140277.5</v>
      </c>
      <c r="J28" s="111">
        <v>140277.5</v>
      </c>
      <c r="K28" s="111"/>
      <c r="L28" s="111"/>
      <c r="M28" s="111"/>
      <c r="N28" s="111"/>
      <c r="O28" s="111"/>
      <c r="P28" s="111"/>
      <c r="Q28" s="111"/>
      <c r="R28" s="111"/>
      <c r="S28" s="111"/>
      <c r="T28" s="111"/>
      <c r="U28" s="87"/>
      <c r="V28" s="111"/>
      <c r="W28" s="111"/>
    </row>
    <row r="29" ht="32.9" customHeight="1" spans="1:23">
      <c r="A29" s="23" t="s">
        <v>212</v>
      </c>
      <c r="B29" s="110" t="s">
        <v>213</v>
      </c>
      <c r="C29" s="23" t="s">
        <v>211</v>
      </c>
      <c r="D29" s="23" t="s">
        <v>45</v>
      </c>
      <c r="E29" s="23" t="s">
        <v>86</v>
      </c>
      <c r="F29" s="23" t="s">
        <v>87</v>
      </c>
      <c r="G29" s="23" t="s">
        <v>218</v>
      </c>
      <c r="H29" s="23" t="s">
        <v>219</v>
      </c>
      <c r="I29" s="111">
        <v>19000</v>
      </c>
      <c r="J29" s="111">
        <v>19000</v>
      </c>
      <c r="K29" s="111"/>
      <c r="L29" s="111"/>
      <c r="M29" s="111"/>
      <c r="N29" s="111"/>
      <c r="O29" s="111"/>
      <c r="P29" s="111"/>
      <c r="Q29" s="111"/>
      <c r="R29" s="111"/>
      <c r="S29" s="111"/>
      <c r="T29" s="111"/>
      <c r="U29" s="87"/>
      <c r="V29" s="111"/>
      <c r="W29" s="111"/>
    </row>
    <row r="30" ht="18.75" customHeight="1" spans="1:23">
      <c r="A30" s="31" t="s">
        <v>94</v>
      </c>
      <c r="B30" s="32"/>
      <c r="C30" s="32"/>
      <c r="D30" s="32"/>
      <c r="E30" s="32"/>
      <c r="F30" s="32"/>
      <c r="G30" s="32"/>
      <c r="H30" s="33"/>
      <c r="I30" s="111">
        <v>2384100</v>
      </c>
      <c r="J30" s="111">
        <v>2384100</v>
      </c>
      <c r="K30" s="111">
        <v>270000</v>
      </c>
      <c r="L30" s="111"/>
      <c r="M30" s="111"/>
      <c r="N30" s="111"/>
      <c r="O30" s="111"/>
      <c r="P30" s="111"/>
      <c r="Q30" s="111"/>
      <c r="R30" s="111"/>
      <c r="S30" s="111"/>
      <c r="T30" s="111"/>
      <c r="U30" s="87"/>
      <c r="V30" s="111"/>
      <c r="W30" s="111"/>
    </row>
  </sheetData>
  <mergeCells count="28">
    <mergeCell ref="A2:W2"/>
    <mergeCell ref="A3:I3"/>
    <mergeCell ref="J4:M4"/>
    <mergeCell ref="N4:P4"/>
    <mergeCell ref="R4:W4"/>
    <mergeCell ref="J5:K5"/>
    <mergeCell ref="A30:H30"/>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23"/>
  <sheetViews>
    <sheetView showZeros="0" tabSelected="1" topLeftCell="A15" workbookViewId="0">
      <selection activeCell="B21" sqref="B21:B23"/>
    </sheetView>
  </sheetViews>
  <sheetFormatPr defaultColWidth="9.13333333333333" defaultRowHeight="12" customHeight="1"/>
  <cols>
    <col min="1" max="1" width="41.1833333333333" customWidth="1"/>
    <col min="2" max="2" width="54.5416666666667" customWidth="1"/>
    <col min="3" max="3" width="17.175" customWidth="1"/>
    <col min="4" max="4" width="21.025" customWidth="1"/>
    <col min="5" max="5" width="38.8166666666667" customWidth="1"/>
    <col min="6" max="6" width="11.2833333333333" customWidth="1"/>
    <col min="7" max="7" width="10.3083333333333" customWidth="1"/>
    <col min="8" max="8" width="9.30833333333333" customWidth="1"/>
    <col min="9" max="9" width="13.4166666666667" customWidth="1"/>
    <col min="10" max="10" width="54.0916666666667" customWidth="1"/>
  </cols>
  <sheetData>
    <row r="1" customHeight="1" spans="1:10">
      <c r="J1" s="43" t="s">
        <v>224</v>
      </c>
    </row>
    <row r="2" ht="28.5" customHeight="1" spans="1:10">
      <c r="A2" s="44" t="s">
        <v>225</v>
      </c>
      <c r="B2" s="27"/>
      <c r="C2" s="27"/>
      <c r="D2" s="27"/>
      <c r="E2" s="27"/>
      <c r="F2" s="45"/>
      <c r="G2" s="27"/>
      <c r="H2" s="45"/>
      <c r="I2" s="45"/>
      <c r="J2" s="27"/>
    </row>
    <row r="3" ht="15" customHeight="1" spans="1:10">
      <c r="A3" s="4" t="str">
        <f>"单位名称："&amp;"云南省水文水资源局普洱分局"</f>
        <v>单位名称：云南省水文水资源局普洱分局</v>
      </c>
    </row>
    <row r="4" ht="14.25" customHeight="1" spans="1:10">
      <c r="A4" s="46" t="s">
        <v>226</v>
      </c>
      <c r="B4" s="46" t="s">
        <v>227</v>
      </c>
      <c r="C4" s="46" t="s">
        <v>228</v>
      </c>
      <c r="D4" s="46" t="s">
        <v>229</v>
      </c>
      <c r="E4" s="46" t="s">
        <v>230</v>
      </c>
      <c r="F4" s="47" t="s">
        <v>231</v>
      </c>
      <c r="G4" s="46" t="s">
        <v>232</v>
      </c>
      <c r="H4" s="47" t="s">
        <v>233</v>
      </c>
      <c r="I4" s="47" t="s">
        <v>234</v>
      </c>
      <c r="J4" s="46" t="s">
        <v>235</v>
      </c>
    </row>
    <row r="5" ht="14.25" customHeight="1" spans="1:10">
      <c r="A5" s="46">
        <v>1</v>
      </c>
      <c r="B5" s="46">
        <v>2</v>
      </c>
      <c r="C5" s="46">
        <v>3</v>
      </c>
      <c r="D5" s="46">
        <v>4</v>
      </c>
      <c r="E5" s="46">
        <v>5</v>
      </c>
      <c r="F5" s="47">
        <v>6</v>
      </c>
      <c r="G5" s="46">
        <v>7</v>
      </c>
      <c r="H5" s="47">
        <v>8</v>
      </c>
      <c r="I5" s="47">
        <v>9</v>
      </c>
      <c r="J5" s="46">
        <v>10</v>
      </c>
    </row>
    <row r="6" ht="17.3" customHeight="1" spans="1:10">
      <c r="A6" s="48" t="s">
        <v>45</v>
      </c>
      <c r="B6" s="49"/>
      <c r="C6" s="49"/>
      <c r="D6" s="49"/>
      <c r="E6" s="50"/>
      <c r="F6" s="51"/>
      <c r="G6" s="50"/>
      <c r="H6" s="51"/>
      <c r="I6" s="51"/>
      <c r="J6" s="50"/>
    </row>
    <row r="7" ht="47.3" customHeight="1" spans="1:10">
      <c r="A7" s="105" t="s">
        <v>211</v>
      </c>
      <c r="B7" s="52" t="s">
        <v>236</v>
      </c>
      <c r="C7" s="52" t="s">
        <v>237</v>
      </c>
      <c r="D7" s="52" t="s">
        <v>238</v>
      </c>
      <c r="E7" s="48" t="s">
        <v>239</v>
      </c>
      <c r="F7" s="52" t="s">
        <v>240</v>
      </c>
      <c r="G7" s="48" t="s">
        <v>241</v>
      </c>
      <c r="H7" s="52" t="s">
        <v>242</v>
      </c>
      <c r="I7" s="52" t="s">
        <v>243</v>
      </c>
      <c r="J7" s="53" t="s">
        <v>244</v>
      </c>
    </row>
    <row r="8" ht="47.3" customHeight="1" spans="1:10">
      <c r="A8" s="105" t="s">
        <v>211</v>
      </c>
      <c r="B8" s="52" t="s">
        <v>236</v>
      </c>
      <c r="C8" s="52" t="s">
        <v>237</v>
      </c>
      <c r="D8" s="52" t="s">
        <v>238</v>
      </c>
      <c r="E8" s="48" t="s">
        <v>245</v>
      </c>
      <c r="F8" s="52" t="s">
        <v>240</v>
      </c>
      <c r="G8" s="48" t="s">
        <v>246</v>
      </c>
      <c r="H8" s="52" t="s">
        <v>242</v>
      </c>
      <c r="I8" s="52" t="s">
        <v>243</v>
      </c>
      <c r="J8" s="53" t="s">
        <v>247</v>
      </c>
    </row>
    <row r="9" ht="47.3" customHeight="1" spans="1:10">
      <c r="A9" s="105" t="s">
        <v>211</v>
      </c>
      <c r="B9" s="52" t="s">
        <v>236</v>
      </c>
      <c r="C9" s="52" t="s">
        <v>237</v>
      </c>
      <c r="D9" s="52" t="s">
        <v>238</v>
      </c>
      <c r="E9" s="48" t="s">
        <v>248</v>
      </c>
      <c r="F9" s="52" t="s">
        <v>240</v>
      </c>
      <c r="G9" s="48" t="s">
        <v>249</v>
      </c>
      <c r="H9" s="52" t="s">
        <v>242</v>
      </c>
      <c r="I9" s="52" t="s">
        <v>243</v>
      </c>
      <c r="J9" s="53" t="s">
        <v>250</v>
      </c>
    </row>
    <row r="10" ht="47.3" customHeight="1" spans="1:10">
      <c r="A10" s="105" t="s">
        <v>211</v>
      </c>
      <c r="B10" s="52" t="s">
        <v>236</v>
      </c>
      <c r="C10" s="52" t="s">
        <v>237</v>
      </c>
      <c r="D10" s="52" t="s">
        <v>238</v>
      </c>
      <c r="E10" s="48" t="s">
        <v>251</v>
      </c>
      <c r="F10" s="52" t="s">
        <v>240</v>
      </c>
      <c r="G10" s="48" t="s">
        <v>249</v>
      </c>
      <c r="H10" s="52" t="s">
        <v>242</v>
      </c>
      <c r="I10" s="52" t="s">
        <v>243</v>
      </c>
      <c r="J10" s="53" t="s">
        <v>252</v>
      </c>
    </row>
    <row r="11" ht="47.3" customHeight="1" spans="1:10">
      <c r="A11" s="105" t="s">
        <v>211</v>
      </c>
      <c r="B11" s="52" t="s">
        <v>236</v>
      </c>
      <c r="C11" s="52" t="s">
        <v>237</v>
      </c>
      <c r="D11" s="52" t="s">
        <v>238</v>
      </c>
      <c r="E11" s="48" t="s">
        <v>253</v>
      </c>
      <c r="F11" s="52" t="s">
        <v>240</v>
      </c>
      <c r="G11" s="48" t="s">
        <v>254</v>
      </c>
      <c r="H11" s="52" t="s">
        <v>242</v>
      </c>
      <c r="I11" s="52" t="s">
        <v>243</v>
      </c>
      <c r="J11" s="53" t="s">
        <v>255</v>
      </c>
    </row>
    <row r="12" ht="47.3" customHeight="1" spans="1:10">
      <c r="A12" s="105" t="s">
        <v>211</v>
      </c>
      <c r="B12" s="52" t="s">
        <v>236</v>
      </c>
      <c r="C12" s="52" t="s">
        <v>237</v>
      </c>
      <c r="D12" s="52" t="s">
        <v>238</v>
      </c>
      <c r="E12" s="48" t="s">
        <v>256</v>
      </c>
      <c r="F12" s="52" t="s">
        <v>240</v>
      </c>
      <c r="G12" s="48" t="s">
        <v>257</v>
      </c>
      <c r="H12" s="52" t="s">
        <v>242</v>
      </c>
      <c r="I12" s="52" t="s">
        <v>243</v>
      </c>
      <c r="J12" s="53" t="s">
        <v>258</v>
      </c>
    </row>
    <row r="13" ht="82" customHeight="1" spans="1:10">
      <c r="A13" s="105" t="s">
        <v>211</v>
      </c>
      <c r="B13" s="52" t="s">
        <v>236</v>
      </c>
      <c r="C13" s="52" t="s">
        <v>237</v>
      </c>
      <c r="D13" s="52" t="s">
        <v>259</v>
      </c>
      <c r="E13" s="48" t="s">
        <v>260</v>
      </c>
      <c r="F13" s="52" t="s">
        <v>261</v>
      </c>
      <c r="G13" s="48" t="s">
        <v>262</v>
      </c>
      <c r="H13" s="52" t="s">
        <v>263</v>
      </c>
      <c r="I13" s="52" t="s">
        <v>243</v>
      </c>
      <c r="J13" s="53" t="s">
        <v>264</v>
      </c>
    </row>
    <row r="14" ht="47.3" customHeight="1" spans="1:10">
      <c r="A14" s="105" t="s">
        <v>211</v>
      </c>
      <c r="B14" s="52" t="s">
        <v>236</v>
      </c>
      <c r="C14" s="52" t="s">
        <v>237</v>
      </c>
      <c r="D14" s="52" t="s">
        <v>259</v>
      </c>
      <c r="E14" s="48" t="s">
        <v>265</v>
      </c>
      <c r="F14" s="52" t="s">
        <v>261</v>
      </c>
      <c r="G14" s="48" t="s">
        <v>262</v>
      </c>
      <c r="H14" s="52" t="s">
        <v>263</v>
      </c>
      <c r="I14" s="52" t="s">
        <v>243</v>
      </c>
      <c r="J14" s="53" t="s">
        <v>266</v>
      </c>
    </row>
    <row r="15" ht="47.3" customHeight="1" spans="1:10">
      <c r="A15" s="105" t="s">
        <v>211</v>
      </c>
      <c r="B15" s="52" t="s">
        <v>236</v>
      </c>
      <c r="C15" s="52" t="s">
        <v>237</v>
      </c>
      <c r="D15" s="52" t="s">
        <v>259</v>
      </c>
      <c r="E15" s="48" t="s">
        <v>267</v>
      </c>
      <c r="F15" s="52" t="s">
        <v>261</v>
      </c>
      <c r="G15" s="48" t="s">
        <v>262</v>
      </c>
      <c r="H15" s="52" t="s">
        <v>263</v>
      </c>
      <c r="I15" s="52" t="s">
        <v>243</v>
      </c>
      <c r="J15" s="53" t="s">
        <v>268</v>
      </c>
    </row>
    <row r="16" ht="47.3" customHeight="1" spans="1:10">
      <c r="A16" s="105" t="s">
        <v>211</v>
      </c>
      <c r="B16" s="52" t="s">
        <v>236</v>
      </c>
      <c r="C16" s="52" t="s">
        <v>237</v>
      </c>
      <c r="D16" s="52" t="s">
        <v>269</v>
      </c>
      <c r="E16" s="48" t="s">
        <v>270</v>
      </c>
      <c r="F16" s="52" t="s">
        <v>261</v>
      </c>
      <c r="G16" s="48" t="s">
        <v>271</v>
      </c>
      <c r="H16" s="52" t="s">
        <v>263</v>
      </c>
      <c r="I16" s="52" t="s">
        <v>243</v>
      </c>
      <c r="J16" s="53" t="s">
        <v>272</v>
      </c>
    </row>
    <row r="17" ht="47.3" customHeight="1" spans="1:10">
      <c r="A17" s="105" t="s">
        <v>211</v>
      </c>
      <c r="B17" s="52" t="s">
        <v>236</v>
      </c>
      <c r="C17" s="52" t="s">
        <v>237</v>
      </c>
      <c r="D17" s="52" t="s">
        <v>269</v>
      </c>
      <c r="E17" s="48" t="s">
        <v>273</v>
      </c>
      <c r="F17" s="52" t="s">
        <v>274</v>
      </c>
      <c r="G17" s="48" t="s">
        <v>275</v>
      </c>
      <c r="H17" s="52" t="s">
        <v>276</v>
      </c>
      <c r="I17" s="52" t="s">
        <v>243</v>
      </c>
      <c r="J17" s="53" t="s">
        <v>277</v>
      </c>
    </row>
    <row r="18" ht="47.3" customHeight="1" spans="1:10">
      <c r="A18" s="105" t="s">
        <v>211</v>
      </c>
      <c r="B18" s="52" t="s">
        <v>236</v>
      </c>
      <c r="C18" s="52" t="s">
        <v>237</v>
      </c>
      <c r="D18" s="52" t="s">
        <v>269</v>
      </c>
      <c r="E18" s="48" t="s">
        <v>278</v>
      </c>
      <c r="F18" s="52" t="s">
        <v>261</v>
      </c>
      <c r="G18" s="48" t="s">
        <v>271</v>
      </c>
      <c r="H18" s="52" t="s">
        <v>263</v>
      </c>
      <c r="I18" s="52" t="s">
        <v>243</v>
      </c>
      <c r="J18" s="53" t="s">
        <v>279</v>
      </c>
    </row>
    <row r="19" ht="47.3" customHeight="1" spans="1:10">
      <c r="A19" s="105" t="s">
        <v>211</v>
      </c>
      <c r="B19" s="52" t="s">
        <v>236</v>
      </c>
      <c r="C19" s="52" t="s">
        <v>280</v>
      </c>
      <c r="D19" s="52" t="s">
        <v>281</v>
      </c>
      <c r="E19" s="48" t="s">
        <v>282</v>
      </c>
      <c r="F19" s="52" t="s">
        <v>261</v>
      </c>
      <c r="G19" s="48" t="s">
        <v>271</v>
      </c>
      <c r="H19" s="52" t="s">
        <v>263</v>
      </c>
      <c r="I19" s="52" t="s">
        <v>243</v>
      </c>
      <c r="J19" s="53" t="s">
        <v>283</v>
      </c>
    </row>
    <row r="20" ht="47.3" customHeight="1" spans="1:10">
      <c r="A20" s="105" t="s">
        <v>211</v>
      </c>
      <c r="B20" s="52" t="s">
        <v>236</v>
      </c>
      <c r="C20" s="52" t="s">
        <v>280</v>
      </c>
      <c r="D20" s="52" t="s">
        <v>284</v>
      </c>
      <c r="E20" s="48" t="s">
        <v>285</v>
      </c>
      <c r="F20" s="52" t="s">
        <v>261</v>
      </c>
      <c r="G20" s="48" t="s">
        <v>249</v>
      </c>
      <c r="H20" s="52" t="s">
        <v>286</v>
      </c>
      <c r="I20" s="52" t="s">
        <v>243</v>
      </c>
      <c r="J20" s="53" t="s">
        <v>287</v>
      </c>
    </row>
    <row r="21" ht="47.3" customHeight="1" spans="1:10">
      <c r="A21" s="105" t="s">
        <v>206</v>
      </c>
      <c r="B21" s="52" t="s">
        <v>288</v>
      </c>
      <c r="C21" s="52" t="s">
        <v>237</v>
      </c>
      <c r="D21" s="52" t="s">
        <v>238</v>
      </c>
      <c r="E21" s="48" t="s">
        <v>289</v>
      </c>
      <c r="F21" s="52" t="s">
        <v>240</v>
      </c>
      <c r="G21" s="48" t="s">
        <v>254</v>
      </c>
      <c r="H21" s="52" t="s">
        <v>290</v>
      </c>
      <c r="I21" s="52" t="s">
        <v>243</v>
      </c>
      <c r="J21" s="53" t="s">
        <v>291</v>
      </c>
    </row>
    <row r="22" ht="47.3" customHeight="1" spans="1:10">
      <c r="A22" s="105" t="s">
        <v>206</v>
      </c>
      <c r="B22" s="52" t="s">
        <v>288</v>
      </c>
      <c r="C22" s="52" t="s">
        <v>280</v>
      </c>
      <c r="D22" s="52" t="s">
        <v>281</v>
      </c>
      <c r="E22" s="48" t="s">
        <v>292</v>
      </c>
      <c r="F22" s="52" t="s">
        <v>240</v>
      </c>
      <c r="G22" s="48" t="s">
        <v>293</v>
      </c>
      <c r="H22" s="52" t="s">
        <v>263</v>
      </c>
      <c r="I22" s="52" t="s">
        <v>243</v>
      </c>
      <c r="J22" s="53" t="s">
        <v>294</v>
      </c>
    </row>
    <row r="23" ht="47.3" customHeight="1" spans="1:10">
      <c r="A23" s="105" t="s">
        <v>206</v>
      </c>
      <c r="B23" s="52" t="s">
        <v>288</v>
      </c>
      <c r="C23" s="52" t="s">
        <v>295</v>
      </c>
      <c r="D23" s="52" t="s">
        <v>296</v>
      </c>
      <c r="E23" s="48" t="s">
        <v>297</v>
      </c>
      <c r="F23" s="52" t="s">
        <v>261</v>
      </c>
      <c r="G23" s="48" t="s">
        <v>271</v>
      </c>
      <c r="H23" s="52" t="s">
        <v>263</v>
      </c>
      <c r="I23" s="52" t="s">
        <v>243</v>
      </c>
      <c r="J23" s="53" t="s">
        <v>298</v>
      </c>
    </row>
  </sheetData>
  <mergeCells count="6">
    <mergeCell ref="A2:J2"/>
    <mergeCell ref="A3:H3"/>
    <mergeCell ref="A7:A20"/>
    <mergeCell ref="A21:A23"/>
    <mergeCell ref="B7:B20"/>
    <mergeCell ref="B21:B23"/>
  </mergeCell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9"/>
  <sheetViews>
    <sheetView showZeros="0" workbookViewId="0">
      <selection activeCell="A11" sqref="A11"/>
    </sheetView>
  </sheetViews>
  <sheetFormatPr defaultColWidth="9.13333333333333" defaultRowHeight="14.25" customHeight="1" outlineLevelCol="5"/>
  <cols>
    <col min="1" max="1" width="33.6333333333333" customWidth="1"/>
    <col min="2" max="2" width="28.6" customWidth="1"/>
    <col min="3" max="3" width="31.6" customWidth="1"/>
    <col min="4" max="6" width="33.4583333333333" customWidth="1"/>
  </cols>
  <sheetData>
    <row r="1" ht="15.75" customHeight="1" spans="1:6">
      <c r="F1" s="54" t="s">
        <v>299</v>
      </c>
    </row>
    <row r="2" ht="28.5" customHeight="1" spans="1:6">
      <c r="A2" s="27" t="s">
        <v>300</v>
      </c>
      <c r="B2" s="27"/>
      <c r="C2" s="27"/>
      <c r="D2" s="27"/>
      <c r="E2" s="27"/>
      <c r="F2" s="27"/>
    </row>
    <row r="3" ht="15" customHeight="1" spans="1:6">
      <c r="A3" s="100" t="str">
        <f>"单位名称："&amp;"云南省水文水资源局普洱分局"</f>
        <v>单位名称：云南省水文水资源局普洱分局</v>
      </c>
      <c r="B3" s="101"/>
      <c r="C3" s="101"/>
      <c r="D3" s="57"/>
      <c r="E3" s="57"/>
      <c r="F3" s="102" t="s">
        <v>2</v>
      </c>
    </row>
    <row r="4" ht="18.75" customHeight="1" spans="1:6">
      <c r="A4" s="9" t="s">
        <v>128</v>
      </c>
      <c r="B4" s="9" t="s">
        <v>48</v>
      </c>
      <c r="C4" s="9" t="s">
        <v>49</v>
      </c>
      <c r="D4" s="15" t="s">
        <v>301</v>
      </c>
      <c r="E4" s="61"/>
      <c r="F4" s="61"/>
    </row>
    <row r="5" ht="30" customHeight="1" spans="1:6">
      <c r="A5" s="18"/>
      <c r="B5" s="18"/>
      <c r="C5" s="18"/>
      <c r="D5" s="15" t="s">
        <v>30</v>
      </c>
      <c r="E5" s="61" t="s">
        <v>57</v>
      </c>
      <c r="F5" s="61" t="s">
        <v>58</v>
      </c>
    </row>
    <row r="6" ht="16.5" customHeight="1" spans="1:6">
      <c r="A6" s="61">
        <v>1</v>
      </c>
      <c r="B6" s="61">
        <v>2</v>
      </c>
      <c r="C6" s="61">
        <v>3</v>
      </c>
      <c r="D6" s="61">
        <v>4</v>
      </c>
      <c r="E6" s="61">
        <v>5</v>
      </c>
      <c r="F6" s="61">
        <v>6</v>
      </c>
    </row>
    <row r="7" ht="20.25" customHeight="1" spans="1:6">
      <c r="A7" s="30"/>
      <c r="B7" s="30"/>
      <c r="C7" s="30"/>
      <c r="D7" s="22"/>
      <c r="E7" s="22"/>
      <c r="F7" s="22"/>
    </row>
    <row r="8" ht="17.25" customHeight="1" spans="1:6">
      <c r="A8" s="103" t="s">
        <v>94</v>
      </c>
      <c r="B8" s="104"/>
      <c r="C8" s="104" t="s">
        <v>94</v>
      </c>
      <c r="D8" s="22"/>
      <c r="E8" s="22"/>
      <c r="F8" s="22"/>
    </row>
    <row r="9" ht="26" customHeight="1" spans="1:6">
      <c r="A9" s="34" t="s">
        <v>302</v>
      </c>
      <c r="B9" s="34"/>
      <c r="C9" s="34"/>
      <c r="D9" s="34"/>
      <c r="E9" s="34"/>
      <c r="F9" s="34"/>
    </row>
  </sheetData>
  <mergeCells count="7">
    <mergeCell ref="A2:F2"/>
    <mergeCell ref="D4:F4"/>
    <mergeCell ref="A8:C8"/>
    <mergeCell ref="A9:F9"/>
    <mergeCell ref="A4:A5"/>
    <mergeCell ref="B4:B5"/>
    <mergeCell ref="C4:C5"/>
  </mergeCell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5"/>
  <sheetViews>
    <sheetView showZeros="0" workbookViewId="0">
      <selection activeCell="A1" sqref="A1"/>
    </sheetView>
  </sheetViews>
  <sheetFormatPr defaultColWidth="9.13333333333333" defaultRowHeight="14.25" customHeight="1"/>
  <cols>
    <col min="1" max="1" width="39.1333333333333"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166666666667" customWidth="1"/>
  </cols>
  <sheetData>
    <row r="1" ht="13.5" customHeight="1" spans="1:17">
      <c r="O1" s="43"/>
      <c r="P1" s="43"/>
      <c r="Q1" s="91" t="s">
        <v>303</v>
      </c>
    </row>
    <row r="2" ht="27.75" customHeight="1" spans="1:17">
      <c r="A2" s="55" t="s">
        <v>304</v>
      </c>
      <c r="B2" s="27"/>
      <c r="C2" s="27"/>
      <c r="D2" s="27"/>
      <c r="E2" s="27"/>
      <c r="F2" s="27"/>
      <c r="G2" s="27"/>
      <c r="H2" s="27"/>
      <c r="I2" s="27"/>
      <c r="J2" s="27"/>
      <c r="K2" s="45"/>
      <c r="L2" s="27"/>
      <c r="M2" s="27"/>
      <c r="N2" s="27"/>
      <c r="O2" s="45"/>
      <c r="P2" s="45"/>
      <c r="Q2" s="27"/>
    </row>
    <row r="3" ht="18.75" customHeight="1" spans="1:17">
      <c r="A3" s="92" t="str">
        <f>"单位名称："&amp;"云南省水文水资源局普洱分局"</f>
        <v>单位名称：云南省水文水资源局普洱分局</v>
      </c>
      <c r="B3" s="6"/>
      <c r="C3" s="6"/>
      <c r="D3" s="6"/>
      <c r="E3" s="6"/>
      <c r="F3" s="6"/>
      <c r="G3" s="6"/>
      <c r="H3" s="6"/>
      <c r="I3" s="6"/>
      <c r="J3" s="6"/>
      <c r="O3" s="60"/>
      <c r="P3" s="60"/>
      <c r="Q3" s="93" t="s">
        <v>119</v>
      </c>
    </row>
    <row r="4" ht="15.75" customHeight="1" spans="1:17">
      <c r="A4" s="9" t="s">
        <v>305</v>
      </c>
      <c r="B4" s="71" t="s">
        <v>306</v>
      </c>
      <c r="C4" s="71" t="s">
        <v>307</v>
      </c>
      <c r="D4" s="71" t="s">
        <v>308</v>
      </c>
      <c r="E4" s="71" t="s">
        <v>309</v>
      </c>
      <c r="F4" s="71" t="s">
        <v>310</v>
      </c>
      <c r="G4" s="72" t="s">
        <v>135</v>
      </c>
      <c r="H4" s="72"/>
      <c r="I4" s="72"/>
      <c r="J4" s="72"/>
      <c r="K4" s="73"/>
      <c r="L4" s="72"/>
      <c r="M4" s="72"/>
      <c r="N4" s="72"/>
      <c r="O4" s="74"/>
      <c r="P4" s="73"/>
      <c r="Q4" s="75"/>
    </row>
    <row r="5" ht="17.25" customHeight="1" spans="1:17">
      <c r="A5" s="14"/>
      <c r="B5" s="76"/>
      <c r="C5" s="76"/>
      <c r="D5" s="76"/>
      <c r="E5" s="76"/>
      <c r="F5" s="76"/>
      <c r="G5" s="76" t="s">
        <v>30</v>
      </c>
      <c r="H5" s="76" t="s">
        <v>33</v>
      </c>
      <c r="I5" s="76" t="s">
        <v>311</v>
      </c>
      <c r="J5" s="76" t="s">
        <v>312</v>
      </c>
      <c r="K5" s="77" t="s">
        <v>313</v>
      </c>
      <c r="L5" s="78" t="s">
        <v>314</v>
      </c>
      <c r="M5" s="78"/>
      <c r="N5" s="78"/>
      <c r="O5" s="79"/>
      <c r="P5" s="80"/>
      <c r="Q5" s="81"/>
    </row>
    <row r="6" ht="54" customHeight="1" spans="1:17">
      <c r="A6" s="17"/>
      <c r="B6" s="81"/>
      <c r="C6" s="81"/>
      <c r="D6" s="81"/>
      <c r="E6" s="81"/>
      <c r="F6" s="81"/>
      <c r="G6" s="81"/>
      <c r="H6" s="81" t="s">
        <v>32</v>
      </c>
      <c r="I6" s="81"/>
      <c r="J6" s="81"/>
      <c r="K6" s="82"/>
      <c r="L6" s="81" t="s">
        <v>32</v>
      </c>
      <c r="M6" s="81" t="s">
        <v>43</v>
      </c>
      <c r="N6" s="81" t="s">
        <v>142</v>
      </c>
      <c r="O6" s="83" t="s">
        <v>39</v>
      </c>
      <c r="P6" s="82" t="s">
        <v>40</v>
      </c>
      <c r="Q6" s="81" t="s">
        <v>41</v>
      </c>
    </row>
    <row r="7" ht="15" customHeight="1" spans="1:17">
      <c r="A7" s="18">
        <v>1</v>
      </c>
      <c r="B7" s="94">
        <v>2</v>
      </c>
      <c r="C7" s="94">
        <v>3</v>
      </c>
      <c r="D7" s="94">
        <v>4</v>
      </c>
      <c r="E7" s="94">
        <v>5</v>
      </c>
      <c r="F7" s="94">
        <v>6</v>
      </c>
      <c r="G7" s="95">
        <v>7</v>
      </c>
      <c r="H7" s="95">
        <v>8</v>
      </c>
      <c r="I7" s="95">
        <v>9</v>
      </c>
      <c r="J7" s="95">
        <v>10</v>
      </c>
      <c r="K7" s="95">
        <v>11</v>
      </c>
      <c r="L7" s="95">
        <v>12</v>
      </c>
      <c r="M7" s="95">
        <v>13</v>
      </c>
      <c r="N7" s="95">
        <v>14</v>
      </c>
      <c r="O7" s="95">
        <v>15</v>
      </c>
      <c r="P7" s="95">
        <v>16</v>
      </c>
      <c r="Q7" s="95">
        <v>17</v>
      </c>
    </row>
    <row r="8" ht="21" customHeight="1" spans="1:17">
      <c r="A8" s="84" t="s">
        <v>45</v>
      </c>
      <c r="B8" s="85"/>
      <c r="C8" s="85"/>
      <c r="D8" s="85"/>
      <c r="E8" s="96"/>
      <c r="F8" s="22">
        <v>230584.5</v>
      </c>
      <c r="G8" s="22">
        <v>310584.5</v>
      </c>
      <c r="H8" s="22">
        <v>310584.5</v>
      </c>
      <c r="I8" s="22"/>
      <c r="J8" s="22"/>
      <c r="K8" s="22"/>
      <c r="L8" s="22"/>
      <c r="M8" s="22"/>
      <c r="N8" s="22"/>
      <c r="O8" s="22"/>
      <c r="P8" s="22"/>
      <c r="Q8" s="22"/>
    </row>
    <row r="9" ht="21" customHeight="1" spans="1:17">
      <c r="A9" s="97" t="s">
        <v>170</v>
      </c>
      <c r="B9" s="85" t="s">
        <v>315</v>
      </c>
      <c r="C9" s="85" t="s">
        <v>316</v>
      </c>
      <c r="D9" s="98" t="s">
        <v>317</v>
      </c>
      <c r="E9" s="99">
        <v>1</v>
      </c>
      <c r="F9" s="22"/>
      <c r="G9" s="22">
        <v>80000</v>
      </c>
      <c r="H9" s="22">
        <v>80000</v>
      </c>
      <c r="I9" s="22"/>
      <c r="J9" s="22"/>
      <c r="K9" s="22"/>
      <c r="L9" s="22"/>
      <c r="M9" s="22"/>
      <c r="N9" s="22"/>
      <c r="O9" s="22"/>
      <c r="P9" s="22"/>
      <c r="Q9" s="22"/>
    </row>
    <row r="10" ht="21" customHeight="1" spans="1:17">
      <c r="A10" s="97" t="s">
        <v>170</v>
      </c>
      <c r="B10" s="85" t="s">
        <v>318</v>
      </c>
      <c r="C10" s="85" t="s">
        <v>319</v>
      </c>
      <c r="D10" s="98" t="s">
        <v>317</v>
      </c>
      <c r="E10" s="99">
        <v>1</v>
      </c>
      <c r="F10" s="22">
        <v>50000</v>
      </c>
      <c r="G10" s="22">
        <v>50000</v>
      </c>
      <c r="H10" s="22">
        <v>50000</v>
      </c>
      <c r="I10" s="22"/>
      <c r="J10" s="22"/>
      <c r="K10" s="22"/>
      <c r="L10" s="22"/>
      <c r="M10" s="22"/>
      <c r="N10" s="22"/>
      <c r="O10" s="22"/>
      <c r="P10" s="22"/>
      <c r="Q10" s="22"/>
    </row>
    <row r="11" ht="21" customHeight="1" spans="1:17">
      <c r="A11" s="97" t="s">
        <v>170</v>
      </c>
      <c r="B11" s="85" t="s">
        <v>320</v>
      </c>
      <c r="C11" s="85" t="s">
        <v>321</v>
      </c>
      <c r="D11" s="98" t="s">
        <v>317</v>
      </c>
      <c r="E11" s="99">
        <v>1</v>
      </c>
      <c r="F11" s="22">
        <v>12584.5</v>
      </c>
      <c r="G11" s="22">
        <v>12584.5</v>
      </c>
      <c r="H11" s="22">
        <v>12584.5</v>
      </c>
      <c r="I11" s="22"/>
      <c r="J11" s="22"/>
      <c r="K11" s="22"/>
      <c r="L11" s="22"/>
      <c r="M11" s="22"/>
      <c r="N11" s="22"/>
      <c r="O11" s="22"/>
      <c r="P11" s="22"/>
      <c r="Q11" s="22"/>
    </row>
    <row r="12" ht="21" customHeight="1" spans="1:17">
      <c r="A12" s="97" t="s">
        <v>179</v>
      </c>
      <c r="B12" s="85" t="s">
        <v>322</v>
      </c>
      <c r="C12" s="85" t="s">
        <v>323</v>
      </c>
      <c r="D12" s="98" t="s">
        <v>324</v>
      </c>
      <c r="E12" s="99">
        <v>1</v>
      </c>
      <c r="F12" s="22">
        <v>10000</v>
      </c>
      <c r="G12" s="22">
        <v>10000</v>
      </c>
      <c r="H12" s="22">
        <v>10000</v>
      </c>
      <c r="I12" s="22"/>
      <c r="J12" s="22"/>
      <c r="K12" s="22"/>
      <c r="L12" s="22"/>
      <c r="M12" s="22"/>
      <c r="N12" s="22"/>
      <c r="O12" s="22"/>
      <c r="P12" s="22"/>
      <c r="Q12" s="22"/>
    </row>
    <row r="13" ht="21" customHeight="1" spans="1:17">
      <c r="A13" s="97" t="s">
        <v>179</v>
      </c>
      <c r="B13" s="85" t="s">
        <v>325</v>
      </c>
      <c r="C13" s="85" t="s">
        <v>326</v>
      </c>
      <c r="D13" s="98" t="s">
        <v>317</v>
      </c>
      <c r="E13" s="99">
        <v>1</v>
      </c>
      <c r="F13" s="22">
        <v>144000</v>
      </c>
      <c r="G13" s="22">
        <v>144000</v>
      </c>
      <c r="H13" s="22">
        <v>144000</v>
      </c>
      <c r="I13" s="22"/>
      <c r="J13" s="22"/>
      <c r="K13" s="22"/>
      <c r="L13" s="22"/>
      <c r="M13" s="22"/>
      <c r="N13" s="22"/>
      <c r="O13" s="22"/>
      <c r="P13" s="22"/>
      <c r="Q13" s="22"/>
    </row>
    <row r="14" ht="21" customHeight="1" spans="1:17">
      <c r="A14" s="97" t="s">
        <v>211</v>
      </c>
      <c r="B14" s="85" t="s">
        <v>327</v>
      </c>
      <c r="C14" s="85" t="s">
        <v>328</v>
      </c>
      <c r="D14" s="98" t="s">
        <v>329</v>
      </c>
      <c r="E14" s="99">
        <v>1</v>
      </c>
      <c r="F14" s="22">
        <v>14000</v>
      </c>
      <c r="G14" s="22">
        <v>14000</v>
      </c>
      <c r="H14" s="22">
        <v>14000</v>
      </c>
      <c r="I14" s="22"/>
      <c r="J14" s="22"/>
      <c r="K14" s="22"/>
      <c r="L14" s="22"/>
      <c r="M14" s="22"/>
      <c r="N14" s="22"/>
      <c r="O14" s="22"/>
      <c r="P14" s="22"/>
      <c r="Q14" s="22"/>
    </row>
    <row r="15" ht="21" customHeight="1" spans="1:17">
      <c r="A15" s="88" t="s">
        <v>94</v>
      </c>
      <c r="B15" s="89"/>
      <c r="C15" s="89"/>
      <c r="D15" s="89"/>
      <c r="E15" s="96"/>
      <c r="F15" s="22">
        <v>230584.5</v>
      </c>
      <c r="G15" s="22">
        <v>310584.5</v>
      </c>
      <c r="H15" s="22">
        <v>310584.5</v>
      </c>
      <c r="I15" s="22"/>
      <c r="J15" s="22"/>
      <c r="K15" s="22"/>
      <c r="L15" s="22"/>
      <c r="M15" s="22"/>
      <c r="N15" s="22"/>
      <c r="O15" s="22"/>
      <c r="P15" s="22"/>
      <c r="Q15" s="22"/>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N11"/>
  <sheetViews>
    <sheetView showZeros="0" workbookViewId="0">
      <selection activeCell="B21" sqref="B21"/>
    </sheetView>
  </sheetViews>
  <sheetFormatPr defaultColWidth="9.13333333333333" defaultRowHeight="14.25" customHeight="1"/>
  <cols>
    <col min="1" max="1" width="31.4166666666667" customWidth="1"/>
    <col min="2" max="2" width="21.7083333333333" customWidth="1"/>
    <col min="3" max="3" width="26.7083333333333" customWidth="1"/>
    <col min="4" max="14" width="16.6" customWidth="1"/>
  </cols>
  <sheetData>
    <row r="1" ht="13.5" customHeight="1" spans="1:14">
      <c r="A1" s="59"/>
      <c r="B1" s="59"/>
      <c r="C1" s="59"/>
      <c r="D1" s="59"/>
      <c r="E1" s="59"/>
      <c r="F1" s="59"/>
      <c r="G1" s="59"/>
      <c r="H1" s="64"/>
      <c r="I1" s="59"/>
      <c r="J1" s="59"/>
      <c r="K1" s="59"/>
      <c r="L1" s="43"/>
      <c r="M1" s="65"/>
      <c r="N1" s="66" t="s">
        <v>330</v>
      </c>
    </row>
    <row r="2" ht="27.75" customHeight="1" spans="1:14">
      <c r="A2" s="55" t="s">
        <v>331</v>
      </c>
      <c r="B2" s="67"/>
      <c r="C2" s="67"/>
      <c r="D2" s="67"/>
      <c r="E2" s="67"/>
      <c r="F2" s="67"/>
      <c r="G2" s="67"/>
      <c r="H2" s="68"/>
      <c r="I2" s="67"/>
      <c r="J2" s="67"/>
      <c r="K2" s="67"/>
      <c r="L2" s="45"/>
      <c r="M2" s="68"/>
      <c r="N2" s="67"/>
    </row>
    <row r="3" ht="18.75" customHeight="1" spans="1:14">
      <c r="A3" s="56" t="str">
        <f>"单位名称："&amp;"云南省水文水资源局普洱分局"</f>
        <v>单位名称：云南省水文水资源局普洱分局</v>
      </c>
      <c r="B3" s="57"/>
      <c r="C3" s="57"/>
      <c r="D3" s="57"/>
      <c r="E3" s="57"/>
      <c r="F3" s="57"/>
      <c r="G3" s="57"/>
      <c r="H3" s="64"/>
      <c r="I3" s="59"/>
      <c r="J3" s="59"/>
      <c r="K3" s="59"/>
      <c r="L3" s="60"/>
      <c r="M3" s="69"/>
      <c r="N3" s="70" t="s">
        <v>119</v>
      </c>
    </row>
    <row r="4" ht="15.75" customHeight="1" spans="1:14">
      <c r="A4" s="9" t="s">
        <v>305</v>
      </c>
      <c r="B4" s="71" t="s">
        <v>332</v>
      </c>
      <c r="C4" s="71" t="s">
        <v>333</v>
      </c>
      <c r="D4" s="72" t="s">
        <v>135</v>
      </c>
      <c r="E4" s="72"/>
      <c r="F4" s="72"/>
      <c r="G4" s="72"/>
      <c r="H4" s="73"/>
      <c r="I4" s="72"/>
      <c r="J4" s="72"/>
      <c r="K4" s="72"/>
      <c r="L4" s="74"/>
      <c r="M4" s="73"/>
      <c r="N4" s="75"/>
    </row>
    <row r="5" ht="17.25" customHeight="1" spans="1:14">
      <c r="A5" s="14"/>
      <c r="B5" s="76"/>
      <c r="C5" s="76"/>
      <c r="D5" s="76" t="s">
        <v>30</v>
      </c>
      <c r="E5" s="76" t="s">
        <v>33</v>
      </c>
      <c r="F5" s="76" t="s">
        <v>311</v>
      </c>
      <c r="G5" s="76" t="s">
        <v>312</v>
      </c>
      <c r="H5" s="77" t="s">
        <v>313</v>
      </c>
      <c r="I5" s="78" t="s">
        <v>314</v>
      </c>
      <c r="J5" s="78"/>
      <c r="K5" s="78"/>
      <c r="L5" s="79"/>
      <c r="M5" s="80"/>
      <c r="N5" s="81"/>
    </row>
    <row r="6" ht="54" customHeight="1" spans="1:14">
      <c r="A6" s="17"/>
      <c r="B6" s="81"/>
      <c r="C6" s="81"/>
      <c r="D6" s="81"/>
      <c r="E6" s="81"/>
      <c r="F6" s="81"/>
      <c r="G6" s="81"/>
      <c r="H6" s="82"/>
      <c r="I6" s="81" t="s">
        <v>32</v>
      </c>
      <c r="J6" s="81" t="s">
        <v>43</v>
      </c>
      <c r="K6" s="81" t="s">
        <v>142</v>
      </c>
      <c r="L6" s="83" t="s">
        <v>39</v>
      </c>
      <c r="M6" s="82" t="s">
        <v>40</v>
      </c>
      <c r="N6" s="81" t="s">
        <v>41</v>
      </c>
    </row>
    <row r="7" ht="15" customHeight="1" spans="1:14">
      <c r="A7" s="17">
        <v>1</v>
      </c>
      <c r="B7" s="81">
        <v>2</v>
      </c>
      <c r="C7" s="81">
        <v>3</v>
      </c>
      <c r="D7" s="82">
        <v>4</v>
      </c>
      <c r="E7" s="82">
        <v>5</v>
      </c>
      <c r="F7" s="82">
        <v>6</v>
      </c>
      <c r="G7" s="82">
        <v>7</v>
      </c>
      <c r="H7" s="82">
        <v>8</v>
      </c>
      <c r="I7" s="82">
        <v>9</v>
      </c>
      <c r="J7" s="82">
        <v>10</v>
      </c>
      <c r="K7" s="82">
        <v>11</v>
      </c>
      <c r="L7" s="82">
        <v>12</v>
      </c>
      <c r="M7" s="82">
        <v>13</v>
      </c>
      <c r="N7" s="82">
        <v>14</v>
      </c>
    </row>
    <row r="8" ht="21" customHeight="1" spans="1:14">
      <c r="A8" s="84"/>
      <c r="B8" s="85"/>
      <c r="C8" s="85"/>
      <c r="D8" s="86"/>
      <c r="E8" s="86"/>
      <c r="F8" s="86"/>
      <c r="G8" s="86"/>
      <c r="H8" s="86"/>
      <c r="I8" s="86"/>
      <c r="J8" s="86"/>
      <c r="K8" s="86"/>
      <c r="L8" s="87"/>
      <c r="M8" s="86"/>
      <c r="N8" s="86"/>
    </row>
    <row r="9" ht="21" customHeight="1" spans="1:14">
      <c r="A9" s="84"/>
      <c r="B9" s="85"/>
      <c r="C9" s="85"/>
      <c r="D9" s="86"/>
      <c r="E9" s="86"/>
      <c r="F9" s="86"/>
      <c r="G9" s="86"/>
      <c r="H9" s="86"/>
      <c r="I9" s="86"/>
      <c r="J9" s="86"/>
      <c r="K9" s="86"/>
      <c r="L9" s="87"/>
      <c r="M9" s="86"/>
      <c r="N9" s="86"/>
    </row>
    <row r="10" ht="21" customHeight="1" spans="1:14">
      <c r="A10" s="88" t="s">
        <v>94</v>
      </c>
      <c r="B10" s="89"/>
      <c r="C10" s="90"/>
      <c r="D10" s="86"/>
      <c r="E10" s="86"/>
      <c r="F10" s="86"/>
      <c r="G10" s="86"/>
      <c r="H10" s="86"/>
      <c r="I10" s="86"/>
      <c r="J10" s="86"/>
      <c r="K10" s="86"/>
      <c r="L10" s="87"/>
      <c r="M10" s="86"/>
      <c r="N10" s="86"/>
    </row>
    <row r="11" ht="23" customHeight="1" spans="1:14">
      <c r="A11" s="34" t="s">
        <v>334</v>
      </c>
      <c r="B11" s="34"/>
      <c r="C11" s="34"/>
      <c r="D11" s="34"/>
      <c r="E11" s="34"/>
      <c r="F11" s="34"/>
      <c r="G11" s="34"/>
      <c r="H11" s="34"/>
      <c r="I11" s="34"/>
      <c r="J11" s="34"/>
      <c r="K11" s="34"/>
      <c r="L11" s="34"/>
      <c r="M11" s="34"/>
      <c r="N11" s="34"/>
    </row>
  </sheetData>
  <mergeCells count="14">
    <mergeCell ref="A2:N2"/>
    <mergeCell ref="A3:C3"/>
    <mergeCell ref="D4:N4"/>
    <mergeCell ref="I5:N5"/>
    <mergeCell ref="A10:C10"/>
    <mergeCell ref="A11:N11"/>
    <mergeCell ref="A4:A6"/>
    <mergeCell ref="B4:B6"/>
    <mergeCell ref="C4:C6"/>
    <mergeCell ref="D5:D6"/>
    <mergeCell ref="E5:E6"/>
    <mergeCell ref="F5:F6"/>
    <mergeCell ref="G5:G6"/>
    <mergeCell ref="H5:H6"/>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X9"/>
  <sheetViews>
    <sheetView showZeros="0" workbookViewId="0">
      <selection activeCell="A18" sqref="A18"/>
    </sheetView>
  </sheetViews>
  <sheetFormatPr defaultColWidth="9.13333333333333" defaultRowHeight="14.25" customHeight="1"/>
  <cols>
    <col min="1" max="1" width="31.8666666666667" customWidth="1"/>
    <col min="2" max="15" width="17.175" customWidth="1"/>
    <col min="16" max="22" width="17.025" customWidth="1"/>
    <col min="23" max="23" width="17" customWidth="1"/>
    <col min="24" max="24" width="17.025" customWidth="1"/>
  </cols>
  <sheetData>
    <row r="1" ht="13.5" customHeight="1" spans="1:24">
      <c r="D1" s="54"/>
      <c r="W1" s="43"/>
      <c r="X1" s="43" t="s">
        <v>335</v>
      </c>
    </row>
    <row r="2" ht="27.75" customHeight="1" spans="1:24">
      <c r="A2" s="55" t="s">
        <v>336</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56" t="str">
        <f>"单位名称："&amp;"云南省水文水资源局普洱分局"</f>
        <v>单位名称：云南省水文水资源局普洱分局</v>
      </c>
      <c r="B3" s="57"/>
      <c r="C3" s="57"/>
      <c r="D3" s="58"/>
      <c r="E3" s="59"/>
      <c r="F3" s="59"/>
      <c r="G3" s="59"/>
      <c r="H3" s="59"/>
      <c r="I3" s="59"/>
      <c r="W3" s="60"/>
      <c r="X3" s="60" t="s">
        <v>119</v>
      </c>
    </row>
    <row r="4" ht="19.5" customHeight="1" spans="1:24">
      <c r="A4" s="15" t="s">
        <v>337</v>
      </c>
      <c r="B4" s="10" t="s">
        <v>135</v>
      </c>
      <c r="C4" s="11"/>
      <c r="D4" s="11"/>
      <c r="E4" s="61" t="s">
        <v>338</v>
      </c>
      <c r="F4" s="61"/>
      <c r="G4" s="61"/>
      <c r="H4" s="61"/>
      <c r="I4" s="61"/>
      <c r="J4" s="61"/>
      <c r="K4" s="61"/>
      <c r="L4" s="61"/>
      <c r="M4" s="61"/>
      <c r="N4" s="61"/>
      <c r="O4" s="61"/>
      <c r="P4" s="61"/>
      <c r="Q4" s="61"/>
      <c r="R4" s="61"/>
      <c r="S4" s="61"/>
      <c r="T4" s="61"/>
      <c r="U4" s="61"/>
      <c r="V4" s="61"/>
      <c r="W4" s="61"/>
      <c r="X4" s="61"/>
    </row>
    <row r="5" ht="40.5" customHeight="1" spans="1:24">
      <c r="A5" s="18"/>
      <c r="B5" s="28" t="s">
        <v>30</v>
      </c>
      <c r="C5" s="9" t="s">
        <v>33</v>
      </c>
      <c r="D5" s="62" t="s">
        <v>339</v>
      </c>
      <c r="E5" s="61" t="s">
        <v>340</v>
      </c>
      <c r="F5" s="61" t="s">
        <v>341</v>
      </c>
      <c r="G5" s="61" t="s">
        <v>342</v>
      </c>
      <c r="H5" s="61" t="s">
        <v>343</v>
      </c>
      <c r="I5" s="61" t="s">
        <v>344</v>
      </c>
      <c r="J5" s="61" t="s">
        <v>345</v>
      </c>
      <c r="K5" s="61" t="s">
        <v>346</v>
      </c>
      <c r="L5" s="61" t="s">
        <v>347</v>
      </c>
      <c r="M5" s="61" t="s">
        <v>348</v>
      </c>
      <c r="N5" s="61" t="s">
        <v>349</v>
      </c>
      <c r="O5" s="61" t="s">
        <v>350</v>
      </c>
      <c r="P5" s="61" t="s">
        <v>351</v>
      </c>
      <c r="Q5" s="61" t="s">
        <v>352</v>
      </c>
      <c r="R5" s="61" t="s">
        <v>353</v>
      </c>
      <c r="S5" s="61" t="s">
        <v>354</v>
      </c>
      <c r="T5" s="61" t="s">
        <v>355</v>
      </c>
      <c r="U5" s="61" t="s">
        <v>356</v>
      </c>
      <c r="V5" s="61" t="s">
        <v>357</v>
      </c>
      <c r="W5" s="61" t="s">
        <v>358</v>
      </c>
      <c r="X5" s="61" t="s">
        <v>359</v>
      </c>
    </row>
    <row r="6" ht="19.5" customHeight="1" spans="1:24">
      <c r="A6" s="61">
        <v>1</v>
      </c>
      <c r="B6" s="61">
        <v>2</v>
      </c>
      <c r="C6" s="61">
        <v>3</v>
      </c>
      <c r="D6" s="10">
        <v>4</v>
      </c>
      <c r="E6" s="61">
        <v>5</v>
      </c>
      <c r="F6" s="61">
        <v>6</v>
      </c>
      <c r="G6" s="61">
        <v>7</v>
      </c>
      <c r="H6" s="10">
        <v>8</v>
      </c>
      <c r="I6" s="61">
        <v>9</v>
      </c>
      <c r="J6" s="61">
        <v>10</v>
      </c>
      <c r="K6" s="61">
        <v>11</v>
      </c>
      <c r="L6" s="10">
        <v>12</v>
      </c>
      <c r="M6" s="61">
        <v>13</v>
      </c>
      <c r="N6" s="61">
        <v>14</v>
      </c>
      <c r="O6" s="61">
        <v>15</v>
      </c>
      <c r="P6" s="10">
        <v>16</v>
      </c>
      <c r="Q6" s="61">
        <v>17</v>
      </c>
      <c r="R6" s="61">
        <v>18</v>
      </c>
      <c r="S6" s="61">
        <v>19</v>
      </c>
      <c r="T6" s="10">
        <v>20</v>
      </c>
      <c r="U6" s="10">
        <v>21</v>
      </c>
      <c r="V6" s="10">
        <v>22</v>
      </c>
      <c r="W6" s="61">
        <v>23</v>
      </c>
      <c r="X6" s="61">
        <v>24</v>
      </c>
    </row>
    <row r="7" ht="28.4" customHeight="1" spans="1:24">
      <c r="A7" s="30"/>
      <c r="B7" s="22"/>
      <c r="C7" s="22"/>
      <c r="D7" s="22"/>
      <c r="E7" s="22"/>
      <c r="F7" s="22"/>
      <c r="G7" s="22"/>
      <c r="H7" s="22"/>
      <c r="I7" s="22"/>
      <c r="J7" s="22"/>
      <c r="K7" s="22"/>
      <c r="L7" s="22"/>
      <c r="M7" s="22"/>
      <c r="N7" s="22"/>
      <c r="O7" s="22"/>
      <c r="P7" s="22"/>
      <c r="Q7" s="22"/>
      <c r="R7" s="22"/>
      <c r="S7" s="22"/>
      <c r="T7" s="22"/>
      <c r="U7" s="22"/>
      <c r="V7" s="22"/>
      <c r="W7" s="63"/>
      <c r="X7" s="22"/>
    </row>
    <row r="8" ht="29.9" customHeight="1" spans="1:24">
      <c r="A8" s="30"/>
      <c r="B8" s="22"/>
      <c r="C8" s="22"/>
      <c r="D8" s="22"/>
      <c r="E8" s="22"/>
      <c r="F8" s="22"/>
      <c r="G8" s="22"/>
      <c r="H8" s="22"/>
      <c r="I8" s="22"/>
      <c r="J8" s="22"/>
      <c r="K8" s="22"/>
      <c r="L8" s="22"/>
      <c r="M8" s="22"/>
      <c r="N8" s="22"/>
      <c r="O8" s="22"/>
      <c r="P8" s="22"/>
      <c r="Q8" s="22"/>
      <c r="R8" s="22"/>
      <c r="S8" s="22"/>
      <c r="T8" s="22"/>
      <c r="U8" s="22"/>
      <c r="V8" s="22"/>
      <c r="W8" s="63"/>
      <c r="X8" s="22"/>
    </row>
    <row r="9" customFormat="1" ht="19" customHeight="1" spans="1:24">
      <c r="A9" s="34" t="s">
        <v>360</v>
      </c>
      <c r="B9" s="34"/>
      <c r="C9" s="34"/>
      <c r="D9" s="34"/>
      <c r="E9" s="34"/>
      <c r="F9" s="34"/>
      <c r="G9" s="34"/>
      <c r="H9" s="34"/>
      <c r="I9" s="34"/>
      <c r="J9" s="34"/>
      <c r="K9" s="34"/>
      <c r="L9" s="34"/>
      <c r="M9" s="34"/>
      <c r="N9" s="34"/>
      <c r="O9" s="34"/>
      <c r="P9" s="34"/>
      <c r="Q9" s="34"/>
      <c r="R9" s="34"/>
      <c r="S9" s="34"/>
      <c r="T9" s="34"/>
      <c r="U9" s="34"/>
      <c r="V9" s="34"/>
      <c r="W9" s="34"/>
    </row>
  </sheetData>
  <mergeCells count="6">
    <mergeCell ref="A2:X2"/>
    <mergeCell ref="A3:I3"/>
    <mergeCell ref="B4:D4"/>
    <mergeCell ref="E4:X4"/>
    <mergeCell ref="A9:W9"/>
    <mergeCell ref="A4:A5"/>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8"/>
  <sheetViews>
    <sheetView showZeros="0" workbookViewId="0">
      <selection activeCell="A15" sqref="A15"/>
    </sheetView>
  </sheetViews>
  <sheetFormatPr defaultColWidth="9.13333333333333" defaultRowHeight="12" customHeight="1" outlineLevelRow="7"/>
  <cols>
    <col min="1" max="1" width="34.3666666666667" customWidth="1"/>
    <col min="2" max="2" width="29" customWidth="1"/>
    <col min="3" max="3" width="16.3083333333333" customWidth="1"/>
    <col min="4" max="4" width="15.6" customWidth="1"/>
    <col min="5" max="5" width="23.575" customWidth="1"/>
    <col min="6" max="6" width="11.2833333333333" customWidth="1"/>
    <col min="7" max="7" width="14.8833333333333" customWidth="1"/>
    <col min="8" max="8" width="10.8833333333333" customWidth="1"/>
    <col min="9" max="9" width="13.4166666666667" customWidth="1"/>
    <col min="10" max="10" width="38.675" customWidth="1"/>
  </cols>
  <sheetData>
    <row r="1" customHeight="1" spans="1:10">
      <c r="J1" s="43" t="s">
        <v>361</v>
      </c>
    </row>
    <row r="2" ht="28.5" customHeight="1" spans="1:10">
      <c r="A2" s="44" t="s">
        <v>362</v>
      </c>
      <c r="B2" s="27"/>
      <c r="C2" s="27"/>
      <c r="D2" s="27"/>
      <c r="E2" s="27"/>
      <c r="F2" s="45"/>
      <c r="G2" s="27"/>
      <c r="H2" s="45"/>
      <c r="I2" s="45"/>
      <c r="J2" s="27"/>
    </row>
    <row r="3" ht="17.25" customHeight="1" spans="1:10">
      <c r="A3" s="4" t="str">
        <f>"单位名称："&amp;"云南省水文水资源局普洱分局"</f>
        <v>单位名称：云南省水文水资源局普洱分局</v>
      </c>
    </row>
    <row r="4" ht="44.25" customHeight="1" spans="1:10">
      <c r="A4" s="46" t="s">
        <v>226</v>
      </c>
      <c r="B4" s="46" t="s">
        <v>227</v>
      </c>
      <c r="C4" s="46" t="s">
        <v>228</v>
      </c>
      <c r="D4" s="46" t="s">
        <v>229</v>
      </c>
      <c r="E4" s="46" t="s">
        <v>230</v>
      </c>
      <c r="F4" s="47" t="s">
        <v>231</v>
      </c>
      <c r="G4" s="46" t="s">
        <v>232</v>
      </c>
      <c r="H4" s="47" t="s">
        <v>233</v>
      </c>
      <c r="I4" s="47" t="s">
        <v>234</v>
      </c>
      <c r="J4" s="46" t="s">
        <v>235</v>
      </c>
    </row>
    <row r="5" ht="14.25" customHeight="1" spans="1:10">
      <c r="A5" s="46">
        <v>1</v>
      </c>
      <c r="B5" s="46">
        <v>2</v>
      </c>
      <c r="C5" s="46">
        <v>3</v>
      </c>
      <c r="D5" s="46">
        <v>4</v>
      </c>
      <c r="E5" s="46">
        <v>5</v>
      </c>
      <c r="F5" s="47">
        <v>6</v>
      </c>
      <c r="G5" s="46">
        <v>7</v>
      </c>
      <c r="H5" s="47">
        <v>8</v>
      </c>
      <c r="I5" s="47">
        <v>9</v>
      </c>
      <c r="J5" s="46">
        <v>10</v>
      </c>
    </row>
    <row r="6" ht="21.8" customHeight="1" spans="1:10">
      <c r="A6" s="48"/>
      <c r="B6" s="49"/>
      <c r="C6" s="49"/>
      <c r="D6" s="49"/>
      <c r="E6" s="50"/>
      <c r="F6" s="51"/>
      <c r="G6" s="50"/>
      <c r="H6" s="51"/>
      <c r="I6" s="51"/>
      <c r="J6" s="50"/>
    </row>
    <row r="7" ht="60.8" customHeight="1" spans="1:10">
      <c r="A7" s="48"/>
      <c r="B7" s="52"/>
      <c r="C7" s="52"/>
      <c r="D7" s="52"/>
      <c r="E7" s="48"/>
      <c r="F7" s="52"/>
      <c r="G7" s="48"/>
      <c r="H7" s="52"/>
      <c r="I7" s="52"/>
      <c r="J7" s="53"/>
    </row>
    <row r="8" ht="24" customHeight="1" spans="1:10">
      <c r="A8" s="34" t="s">
        <v>363</v>
      </c>
      <c r="B8" s="34"/>
      <c r="C8" s="34"/>
      <c r="D8" s="34"/>
      <c r="E8" s="34"/>
      <c r="F8" s="34"/>
      <c r="G8" s="34"/>
      <c r="H8" s="34"/>
      <c r="I8" s="34"/>
      <c r="J8" s="34"/>
    </row>
  </sheetData>
  <mergeCells count="3">
    <mergeCell ref="A2:J2"/>
    <mergeCell ref="A3:H3"/>
    <mergeCell ref="A8:J8"/>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H12"/>
  <sheetViews>
    <sheetView showZeros="0" workbookViewId="0">
      <selection activeCell="F34" sqref="F34"/>
    </sheetView>
  </sheetViews>
  <sheetFormatPr defaultColWidth="8.85833333333333" defaultRowHeight="15" customHeight="1" outlineLevelCol="7"/>
  <cols>
    <col min="1" max="1" width="36.025" customWidth="1"/>
    <col min="2" max="2" width="19.7416666666667" customWidth="1"/>
    <col min="3" max="3" width="33.3083333333333" customWidth="1"/>
    <col min="4" max="4" width="34.7416666666667" customWidth="1"/>
    <col min="5" max="5" width="14.4583333333333" customWidth="1"/>
    <col min="6" max="6" width="17.175" customWidth="1"/>
    <col min="7" max="7" width="17.3083333333333" customWidth="1"/>
    <col min="8" max="8" width="28.3083333333333" customWidth="1"/>
  </cols>
  <sheetData>
    <row r="1" ht="18.75" customHeight="1" spans="1:8">
      <c r="A1" s="35"/>
      <c r="B1" s="35"/>
      <c r="C1" s="35"/>
      <c r="D1" s="35"/>
      <c r="E1" s="35"/>
      <c r="F1" s="35"/>
      <c r="G1" s="35"/>
      <c r="H1" s="36" t="s">
        <v>364</v>
      </c>
    </row>
    <row r="2" ht="30.65" customHeight="1" spans="1:8">
      <c r="A2" s="37" t="s">
        <v>365</v>
      </c>
      <c r="B2" s="37"/>
      <c r="C2" s="37"/>
      <c r="D2" s="37"/>
      <c r="E2" s="37"/>
      <c r="F2" s="37"/>
      <c r="G2" s="37"/>
      <c r="H2" s="37"/>
    </row>
    <row r="3" ht="18.75" customHeight="1" spans="1:8">
      <c r="A3" s="35" t="str">
        <f>"单位名称："&amp;"云南省水文水资源局普洱分局"</f>
        <v>单位名称：云南省水文水资源局普洱分局</v>
      </c>
      <c r="B3" s="35"/>
      <c r="C3" s="35"/>
      <c r="D3" s="35"/>
      <c r="E3" s="35"/>
      <c r="F3" s="35"/>
      <c r="G3" s="35"/>
      <c r="H3" s="35"/>
    </row>
    <row r="4" ht="18.75" customHeight="1" spans="1:8">
      <c r="A4" s="38" t="s">
        <v>128</v>
      </c>
      <c r="B4" s="38" t="s">
        <v>366</v>
      </c>
      <c r="C4" s="38" t="s">
        <v>367</v>
      </c>
      <c r="D4" s="38" t="s">
        <v>368</v>
      </c>
      <c r="E4" s="38" t="s">
        <v>369</v>
      </c>
      <c r="F4" s="38" t="s">
        <v>370</v>
      </c>
      <c r="G4" s="38"/>
      <c r="H4" s="38"/>
    </row>
    <row r="5" ht="18.75" customHeight="1" spans="1:8">
      <c r="A5" s="38"/>
      <c r="B5" s="38"/>
      <c r="C5" s="38"/>
      <c r="D5" s="38"/>
      <c r="E5" s="38"/>
      <c r="F5" s="38" t="s">
        <v>309</v>
      </c>
      <c r="G5" s="38" t="s">
        <v>371</v>
      </c>
      <c r="H5" s="38" t="s">
        <v>372</v>
      </c>
    </row>
    <row r="6" ht="18.75" customHeight="1" spans="1:8">
      <c r="A6" s="39" t="s">
        <v>111</v>
      </c>
      <c r="B6" s="39" t="s">
        <v>112</v>
      </c>
      <c r="C6" s="39" t="s">
        <v>113</v>
      </c>
      <c r="D6" s="39" t="s">
        <v>114</v>
      </c>
      <c r="E6" s="39" t="s">
        <v>115</v>
      </c>
      <c r="F6" s="39" t="s">
        <v>116</v>
      </c>
      <c r="G6" s="39" t="s">
        <v>373</v>
      </c>
      <c r="H6" s="39" t="s">
        <v>374</v>
      </c>
    </row>
    <row r="7" ht="29.9" customHeight="1" spans="1:8">
      <c r="A7" s="40" t="s">
        <v>45</v>
      </c>
      <c r="B7" s="40" t="s">
        <v>375</v>
      </c>
      <c r="C7" s="40" t="s">
        <v>328</v>
      </c>
      <c r="D7" s="40" t="s">
        <v>376</v>
      </c>
      <c r="E7" s="38" t="s">
        <v>329</v>
      </c>
      <c r="F7" s="41">
        <v>1</v>
      </c>
      <c r="G7" s="42">
        <v>14000</v>
      </c>
      <c r="H7" s="42">
        <v>14000</v>
      </c>
    </row>
    <row r="8" ht="29.9" customHeight="1" spans="1:8">
      <c r="A8" s="40" t="s">
        <v>45</v>
      </c>
      <c r="B8" s="40" t="s">
        <v>375</v>
      </c>
      <c r="C8" s="40" t="s">
        <v>377</v>
      </c>
      <c r="D8" s="40" t="s">
        <v>378</v>
      </c>
      <c r="E8" s="38" t="s">
        <v>329</v>
      </c>
      <c r="F8" s="41">
        <v>1</v>
      </c>
      <c r="G8" s="42">
        <v>5000</v>
      </c>
      <c r="H8" s="42">
        <v>5000</v>
      </c>
    </row>
    <row r="9" ht="29.9" customHeight="1" spans="1:8">
      <c r="A9" s="40" t="s">
        <v>45</v>
      </c>
      <c r="B9" s="40" t="s">
        <v>375</v>
      </c>
      <c r="C9" s="40" t="s">
        <v>379</v>
      </c>
      <c r="D9" s="40" t="s">
        <v>380</v>
      </c>
      <c r="E9" s="38" t="s">
        <v>329</v>
      </c>
      <c r="F9" s="41">
        <v>1</v>
      </c>
      <c r="G9" s="42">
        <v>18000</v>
      </c>
      <c r="H9" s="42">
        <v>18000</v>
      </c>
    </row>
    <row r="10" ht="29.9" customHeight="1" spans="1:8">
      <c r="A10" s="40" t="s">
        <v>45</v>
      </c>
      <c r="B10" s="40" t="s">
        <v>375</v>
      </c>
      <c r="C10" s="40" t="s">
        <v>379</v>
      </c>
      <c r="D10" s="40" t="s">
        <v>381</v>
      </c>
      <c r="E10" s="38" t="s">
        <v>329</v>
      </c>
      <c r="F10" s="41">
        <v>1</v>
      </c>
      <c r="G10" s="42">
        <v>48000</v>
      </c>
      <c r="H10" s="42">
        <v>48000</v>
      </c>
    </row>
    <row r="11" ht="29.9" customHeight="1" spans="1:8">
      <c r="A11" s="40" t="s">
        <v>45</v>
      </c>
      <c r="B11" s="40" t="s">
        <v>375</v>
      </c>
      <c r="C11" s="40" t="s">
        <v>379</v>
      </c>
      <c r="D11" s="40" t="s">
        <v>382</v>
      </c>
      <c r="E11" s="38" t="s">
        <v>329</v>
      </c>
      <c r="F11" s="41">
        <v>1</v>
      </c>
      <c r="G11" s="42">
        <v>188000</v>
      </c>
      <c r="H11" s="42">
        <v>188000</v>
      </c>
    </row>
    <row r="12" ht="20.15" customHeight="1" spans="1:8">
      <c r="A12" s="38" t="s">
        <v>30</v>
      </c>
      <c r="B12" s="38"/>
      <c r="C12" s="38"/>
      <c r="D12" s="38"/>
      <c r="E12" s="38"/>
      <c r="F12" s="41">
        <v>5</v>
      </c>
      <c r="G12" s="42"/>
      <c r="H12" s="42">
        <v>273000</v>
      </c>
    </row>
  </sheetData>
  <mergeCells count="8">
    <mergeCell ref="A2:H2"/>
    <mergeCell ref="F4:H4"/>
    <mergeCell ref="A12:E12"/>
    <mergeCell ref="A4:A5"/>
    <mergeCell ref="B4:B5"/>
    <mergeCell ref="C4:C5"/>
    <mergeCell ref="D4:D5"/>
    <mergeCell ref="E4:E5"/>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K11"/>
  <sheetViews>
    <sheetView showZeros="0" workbookViewId="0">
      <selection activeCell="D15" sqref="D15"/>
    </sheetView>
  </sheetViews>
  <sheetFormatPr defaultColWidth="9.13333333333333" defaultRowHeight="14.25" customHeight="1"/>
  <cols>
    <col min="1" max="1" width="42.725" customWidth="1"/>
    <col min="2" max="2" width="29.025" customWidth="1"/>
    <col min="3" max="3" width="23.8583333333333" customWidth="1"/>
    <col min="4" max="7" width="19.6" customWidth="1"/>
    <col min="8" max="8" width="15.4166666666667" customWidth="1"/>
    <col min="9" max="11" width="19.6" customWidth="1"/>
  </cols>
  <sheetData>
    <row r="1" ht="13.5" customHeight="1" spans="1:11">
      <c r="D1" s="1"/>
      <c r="E1" s="1"/>
      <c r="F1" s="1"/>
      <c r="G1" s="1"/>
      <c r="K1" s="2" t="s">
        <v>383</v>
      </c>
    </row>
    <row r="2" ht="27.75" customHeight="1" spans="1:11">
      <c r="A2" s="27" t="s">
        <v>384</v>
      </c>
      <c r="B2" s="27"/>
      <c r="C2" s="27"/>
      <c r="D2" s="27"/>
      <c r="E2" s="27"/>
      <c r="F2" s="27"/>
      <c r="G2" s="27"/>
      <c r="H2" s="27"/>
      <c r="I2" s="27"/>
      <c r="J2" s="27"/>
      <c r="K2" s="27"/>
    </row>
    <row r="3" ht="13.5" customHeight="1" spans="1:11">
      <c r="A3" s="4" t="str">
        <f>"单位名称："&amp;"云南省水文水资源局普洱分局"</f>
        <v>单位名称：云南省水文水资源局普洱分局</v>
      </c>
      <c r="B3" s="5"/>
      <c r="C3" s="5"/>
      <c r="D3" s="5"/>
      <c r="E3" s="5"/>
      <c r="F3" s="5"/>
      <c r="G3" s="5"/>
      <c r="H3" s="6"/>
      <c r="I3" s="6"/>
      <c r="J3" s="6"/>
      <c r="K3" s="7" t="s">
        <v>119</v>
      </c>
    </row>
    <row r="4" ht="21.75" customHeight="1" spans="1:11">
      <c r="A4" s="8" t="s">
        <v>202</v>
      </c>
      <c r="B4" s="8" t="s">
        <v>130</v>
      </c>
      <c r="C4" s="8" t="s">
        <v>203</v>
      </c>
      <c r="D4" s="9" t="s">
        <v>131</v>
      </c>
      <c r="E4" s="9" t="s">
        <v>132</v>
      </c>
      <c r="F4" s="9" t="s">
        <v>133</v>
      </c>
      <c r="G4" s="9" t="s">
        <v>134</v>
      </c>
      <c r="H4" s="15" t="s">
        <v>30</v>
      </c>
      <c r="I4" s="10" t="s">
        <v>385</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1" ht="20" customHeight="1" spans="1:11">
      <c r="A11" s="34" t="s">
        <v>386</v>
      </c>
      <c r="B11" s="34"/>
      <c r="C11" s="34"/>
      <c r="D11" s="34"/>
      <c r="E11" s="34"/>
      <c r="F11" s="34"/>
      <c r="G11" s="34"/>
      <c r="H11" s="34"/>
      <c r="I11" s="34"/>
      <c r="J11" s="34"/>
      <c r="K11" s="34"/>
    </row>
  </sheetData>
  <mergeCells count="16">
    <mergeCell ref="A2:K2"/>
    <mergeCell ref="A3:G3"/>
    <mergeCell ref="I4:K4"/>
    <mergeCell ref="A10:G10"/>
    <mergeCell ref="A11:K11"/>
    <mergeCell ref="A4:A6"/>
    <mergeCell ref="B4:B6"/>
    <mergeCell ref="C4:C6"/>
    <mergeCell ref="D4:D6"/>
    <mergeCell ref="E4:E6"/>
    <mergeCell ref="F4:F6"/>
    <mergeCell ref="G4:G6"/>
    <mergeCell ref="H4:H6"/>
    <mergeCell ref="I5:I6"/>
    <mergeCell ref="J5:J6"/>
    <mergeCell ref="K5:K6"/>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M38" sqref="M37:M38"/>
    </sheetView>
  </sheetViews>
  <sheetFormatPr defaultColWidth="9.13333333333333" defaultRowHeight="14.25" customHeight="1" outlineLevelCol="6"/>
  <cols>
    <col min="1" max="1" width="37.7416666666667" customWidth="1"/>
    <col min="2" max="2" width="28" customWidth="1"/>
    <col min="3" max="3" width="37.6" customWidth="1"/>
    <col min="4" max="4" width="17.025" customWidth="1"/>
    <col min="5" max="7" width="27.025" customWidth="1"/>
  </cols>
  <sheetData>
    <row r="1" ht="13.5" customHeight="1" spans="1:7">
      <c r="D1" s="1"/>
      <c r="G1" s="2" t="s">
        <v>387</v>
      </c>
    </row>
    <row r="2" ht="27.75" customHeight="1" spans="1:7">
      <c r="A2" s="3" t="s">
        <v>388</v>
      </c>
      <c r="B2" s="3"/>
      <c r="C2" s="3"/>
      <c r="D2" s="3"/>
      <c r="E2" s="3"/>
      <c r="F2" s="3"/>
      <c r="G2" s="3"/>
    </row>
    <row r="3" ht="13.5" customHeight="1" spans="1:7">
      <c r="A3" s="4" t="str">
        <f>"单位名称："&amp;"云南省水文水资源局普洱分局"</f>
        <v>单位名称：云南省水文水资源局普洱分局</v>
      </c>
      <c r="B3" s="5"/>
      <c r="C3" s="5"/>
      <c r="D3" s="5"/>
      <c r="E3" s="6"/>
      <c r="F3" s="6"/>
      <c r="G3" s="7" t="s">
        <v>119</v>
      </c>
    </row>
    <row r="4" ht="21.75" customHeight="1" spans="1:7">
      <c r="A4" s="8" t="s">
        <v>203</v>
      </c>
      <c r="B4" s="8" t="s">
        <v>202</v>
      </c>
      <c r="C4" s="8" t="s">
        <v>130</v>
      </c>
      <c r="D4" s="9" t="s">
        <v>389</v>
      </c>
      <c r="E4" s="10" t="s">
        <v>33</v>
      </c>
      <c r="F4" s="11"/>
      <c r="G4" s="12"/>
    </row>
    <row r="5" ht="21.75" customHeight="1" spans="1:7">
      <c r="A5" s="13"/>
      <c r="B5" s="13"/>
      <c r="C5" s="13"/>
      <c r="D5" s="14"/>
      <c r="E5" s="15" t="s">
        <v>390</v>
      </c>
      <c r="F5" s="9" t="s">
        <v>391</v>
      </c>
      <c r="G5" s="9" t="s">
        <v>392</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2384100</v>
      </c>
      <c r="F8" s="22">
        <v>2384100</v>
      </c>
      <c r="G8" s="22">
        <v>2384100</v>
      </c>
    </row>
    <row r="9" ht="29.9" customHeight="1" spans="1:7">
      <c r="A9" s="20"/>
      <c r="B9" s="20" t="s">
        <v>393</v>
      </c>
      <c r="C9" s="20" t="s">
        <v>211</v>
      </c>
      <c r="D9" s="20" t="s">
        <v>394</v>
      </c>
      <c r="E9" s="22">
        <v>2114100</v>
      </c>
      <c r="F9" s="22">
        <v>2114100</v>
      </c>
      <c r="G9" s="22">
        <v>2114100</v>
      </c>
    </row>
    <row r="10" ht="29.9" customHeight="1" spans="1:7">
      <c r="A10" s="23"/>
      <c r="B10" s="20" t="s">
        <v>395</v>
      </c>
      <c r="C10" s="20" t="s">
        <v>206</v>
      </c>
      <c r="D10" s="20" t="s">
        <v>394</v>
      </c>
      <c r="E10" s="22">
        <v>270000</v>
      </c>
      <c r="F10" s="22">
        <v>270000</v>
      </c>
      <c r="G10" s="22">
        <v>270000</v>
      </c>
    </row>
    <row r="11" ht="18.75" customHeight="1" spans="1:7">
      <c r="A11" s="24" t="s">
        <v>30</v>
      </c>
      <c r="B11" s="25" t="s">
        <v>396</v>
      </c>
      <c r="C11" s="25"/>
      <c r="D11" s="26"/>
      <c r="E11" s="22">
        <v>2384100</v>
      </c>
      <c r="F11" s="22">
        <v>2384100</v>
      </c>
      <c r="G11" s="22">
        <v>2384100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刘丹妮</cp:lastModifiedBy>
  <dcterms:created xsi:type="dcterms:W3CDTF">2026-02-09T02:50:00Z</dcterms:created>
  <dcterms:modified xsi:type="dcterms:W3CDTF">2026-02-12T08:35:49Z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7F39D8458778470C8F86C15C53B8C57C_13</vt:lpwstr>
  </property>
  <property fmtid="{D5CDD505-2E9C-101B-9397-08002B2CF9AE}" pid="3" name="KSOProductBuildVer">
    <vt:lpwstr>2052-12.1.0.24657</vt:lpwstr>
  </property>
  <property fmtid="{D5CDD505-2E9C-101B-9397-08002B2CF9AE}" pid="4" name="CalculationRule">
    <vt:i4>0</vt:i4>
  </property>
</Properties>
</file>