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8"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<sst xmlns="http://schemas.openxmlformats.org/spreadsheetml/2006/main" count="818" uniqueCount="373">
  <si>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</si>
  <si>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</si>
  <si>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</si>
  <si>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</si>
  <si>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</si>
  <si>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</si>
  <si>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</si>
  <si>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</si>
  <si>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</si>
  <si>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</si>
  <si>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</si>
  <si>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</si>
  <si>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</si>
  <si>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</si>
  <si>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</si>
  <si>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</si>
  <si>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</si>
  <si>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</si>
  <si>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</si>
  <si>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</si>
  <si>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</si>
  <si>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</si>
  <si>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</si>
  <si>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</si>
  <si>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</si>
  <si>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</si>
  <si>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</si>
  <si>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</si>
  <si>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</si>
  <si>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</si>
  <si>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</si>
  <si>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</si>
  <si>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</si>
  <si>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</si>
  <si>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</si>
  <si>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</si>
  <si>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</si>
  <si>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</si>
  <si>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</si>
  <si>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</si>
  <si>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</si>
  <si>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</si>
  <si>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</si>
  <si>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</si>
  <si>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126017</t>
  </si>
  <si>
    <t>云南省调水中心</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</si>
  <si>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</si>
  <si>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</si>
  <si>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</si>
  <si>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</si>
  <si>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</si>
  <si>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</si>
  <si>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</si>
  <si>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</si>
  <si>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</si>
  <si>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</si>
  <si>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</si>
  <si>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</si>
  <si>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</si>
  <si>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</si>
  <si>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</si>
  <si>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</si>
  <si>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</si>
  <si>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</si>
  <si>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</si>
  <si>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</si>
  <si>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</si>
  <si>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</si>
  <si>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</si>
  <si>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</si>
  <si>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</si>
  <si>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</si>
  <si>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</si>
  <si>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</si>
  <si>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</si>
  <si>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</si>
  <si>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</si>
  <si>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</si>
  <si>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</si>
  <si>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</si>
  <si>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</si>
  <si>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</si>
  <si>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21303</t>
  </si>
  <si>
    <t>水利</t>
  </si>
  <si>
    <t>2130308</t>
  </si>
  <si>
    <t>水利前期工作</t>
  </si>
  <si>
    <t>2130311</t>
  </si>
  <si>
    <t>水资源节约管理与保护</t>
  </si>
  <si>
    <t>2130399</t>
  </si>
  <si>
    <t>其他水利支出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</si>
  <si>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</si>
  <si>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</si>
  <si>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</si>
  <si>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</si>
  <si>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</si>
  <si>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</si>
  <si>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</si>
  <si>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</si>
  <si>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</si>
  <si>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</si>
  <si>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</si>
  <si>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</si>
  <si>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</si>
  <si>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</si>
  <si>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</si>
  <si>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</si>
  <si>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</si>
  <si>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</si>
  <si>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</si>
  <si>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</si>
  <si>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</si>
  <si>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</si>
  <si>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</si>
  <si>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</si>
  <si>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</si>
  <si>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</si>
  <si>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</si>
  <si>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</si>
  <si>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</si>
  <si>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</si>
  <si>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</si>
  <si>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</si>
  <si>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</si>
  <si>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</si>
  <si>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</si>
  <si>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</si>
  <si>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</si>
  <si>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</si>
  <si>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</si>
  <si>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</si>
  <si>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</si>
  <si>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</si>
  <si>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</si>
  <si>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</si>
  <si>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</si>
  <si>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</si>
  <si>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</si>
  <si>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</si>
  <si>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</si>
  <si>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</si>
  <si>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</si>
  <si>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</si>
  <si>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</si>
  <si>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</si>
  <si>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</si>
  <si>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530000210000000026922</t>
  </si>
  <si>
    <t>事业人员支出工资</t>
  </si>
  <si>
    <t>30101</t>
  </si>
  <si>
    <t>基本工资</t>
  </si>
  <si>
    <t>30102</t>
  </si>
  <si>
    <t>津贴补贴</t>
  </si>
  <si>
    <t>30103</t>
  </si>
  <si>
    <t>奖金</t>
  </si>
  <si>
    <t>30107</t>
  </si>
  <si>
    <t>绩效工资</t>
  </si>
  <si>
    <t>530000210000000026924</t>
  </si>
  <si>
    <t>社会保障缴费</t>
  </si>
  <si>
    <t>30108</t>
  </si>
  <si>
    <t>机关事业单位基本养老保险缴费</t>
  </si>
  <si>
    <t>30112</t>
  </si>
  <si>
    <t>其他社会保障缴费</t>
  </si>
  <si>
    <t>30110</t>
  </si>
  <si>
    <t>职工基本医疗保险缴费</t>
  </si>
  <si>
    <t>30111</t>
  </si>
  <si>
    <t>公务员医疗补助缴费</t>
  </si>
  <si>
    <t>530000210000000026928</t>
  </si>
  <si>
    <t>30113</t>
  </si>
  <si>
    <t>530000210000000026936</t>
  </si>
  <si>
    <t>30217</t>
  </si>
  <si>
    <t>530000210000000026938</t>
  </si>
  <si>
    <t>工会经费</t>
  </si>
  <si>
    <t>30228</t>
  </si>
  <si>
    <t>530000210000000026939</t>
  </si>
  <si>
    <t>一般公用经费</t>
  </si>
  <si>
    <t>30299</t>
  </si>
  <si>
    <t>其他商品和服务支出</t>
  </si>
  <si>
    <t>30201</t>
  </si>
  <si>
    <t>办公费</t>
  </si>
  <si>
    <t>30202</t>
  </si>
  <si>
    <t>印刷费</t>
  </si>
  <si>
    <t>30205</t>
  </si>
  <si>
    <t>水费</t>
  </si>
  <si>
    <t>30206</t>
  </si>
  <si>
    <t>电费</t>
  </si>
  <si>
    <t>30207</t>
  </si>
  <si>
    <t>邮电费</t>
  </si>
  <si>
    <t>30211</t>
  </si>
  <si>
    <t>差旅费</t>
  </si>
  <si>
    <t>30213</t>
  </si>
  <si>
    <t>维修（护）费</t>
  </si>
  <si>
    <t>30216</t>
  </si>
  <si>
    <t>培训费</t>
  </si>
  <si>
    <t>预算05-1表</t>
  </si>
  <si>
    <t>2026年部门项目支出预算表</t>
  </si>
  <si>
    <t>项目分类</t>
  </si>
  <si>
    <t>项目单位</t>
  </si>
  <si>
    <t>本年拨款</t>
  </si>
  <si>
    <t>其中：本次下达</t>
  </si>
  <si>
    <t>2件国家水资源战略储备工程前期工作经费</t>
  </si>
  <si>
    <t>事业发展类</t>
  </si>
  <si>
    <t>530000251100004652656</t>
  </si>
  <si>
    <t>30999</t>
  </si>
  <si>
    <t>其他基本建设支出</t>
  </si>
  <si>
    <t>其他人员支出</t>
  </si>
  <si>
    <t>民生类</t>
  </si>
  <si>
    <t>530000231100001107717</t>
  </si>
  <si>
    <t>30199</t>
  </si>
  <si>
    <t>其他工资福利支出</t>
  </si>
  <si>
    <t>水资源和水土保持管理经费</t>
  </si>
  <si>
    <t>专项业务类</t>
  </si>
  <si>
    <t>530000210000000029870</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</si>
  <si>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</si>
  <si>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</si>
  <si>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</si>
  <si>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</si>
  <si>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</si>
  <si>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</si>
  <si>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</si>
  <si>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</si>
  <si>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</si>
  <si>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</si>
  <si>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</si>
  <si>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</si>
  <si>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</si>
  <si>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</si>
  <si>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</si>
  <si>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</si>
  <si>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做好外聘人员经费保障，按规定落实外聘人员各项待遇，支持单位水资源调度管理工作，做好省级水资源管理和取水许可监督管理相关工作。</t>
  </si>
  <si>
    <t>产出指标</t>
  </si>
  <si>
    <t>数量指标</t>
  </si>
  <si>
    <t>劳务费发放人数</t>
  </si>
  <si>
    <t>&gt;=</t>
  </si>
  <si>
    <t>7</t>
  </si>
  <si>
    <t>人</t>
  </si>
  <si>
    <t>定量指标</t>
  </si>
  <si>
    <t>反映单位实际发放外聘人员劳务费的人数。</t>
  </si>
  <si>
    <t>做好外聘人员经费保障，按规定落实外聘人员各项待遇，支持单位水资源调度管理工作，省级水资源管理和取水许可监督管理相关工作</t>
  </si>
  <si>
    <t>效益指标</t>
  </si>
  <si>
    <t>社会效益</t>
  </si>
  <si>
    <t>业务工作正常开展</t>
  </si>
  <si>
    <t>=</t>
  </si>
  <si>
    <t>正常运转</t>
  </si>
  <si>
    <t>定性指标</t>
  </si>
  <si>
    <t>反映单位职能职责正常开展。</t>
  </si>
  <si>
    <t>满意度指标</t>
  </si>
  <si>
    <t>服务对象满意度</t>
  </si>
  <si>
    <t>外聘劳务工作满意度</t>
  </si>
  <si>
    <t>90</t>
  </si>
  <si>
    <t>%</t>
  </si>
  <si>
    <t>反映单位人员对外聘劳务工作满意度。</t>
  </si>
  <si>
    <t>1.开展水资源调度管理工作执行情况巡查检查，确保水资源调度管理工作符合实际需求，保障水资源科学配置，提升供水稳定性。
2.组织编制长江流域片12条河流及珠江流域片4条河流的水量调度总结报告，计划每条河流编制1份，通过系统梳理调度数据、问题及经验，可为后续调度优化提供依据，提升流域水资源统筹能力。
3.完成云南省调水中心设备购置，进一步提升水资源调度的网络服务保障能力。
4.落实重大引调水工程水资源调度有关情况信息发布工作。
5.在省水利厅指导下，对云南省境内由流域机构及部分由省水利厅核发取水许可证的取用水单位进行取水许可监督管理，开展11次现场指导，对存在的问题提出整改措施。
6.确保水资源储备工程前期工作的顺利推进，并保障工程涉及的敏感信息和关键数据的信息安全，防止信息泄露和外部威胁。完成1间办公场所保密升级，落实保密办公配置。</t>
  </si>
  <si>
    <t>取用水管理现场指导次数</t>
  </si>
  <si>
    <t>11</t>
  </si>
  <si>
    <t>次</t>
  </si>
  <si>
    <t>反映开展取用水管理现场指导工作情况。</t>
  </si>
  <si>
    <t>完成水量调度总结报告数量</t>
  </si>
  <si>
    <t>份</t>
  </si>
  <si>
    <t>反映完成水量调度总结报告情况。</t>
  </si>
  <si>
    <t>质量指标</t>
  </si>
  <si>
    <t>水资源调度业务设备验收合格率</t>
  </si>
  <si>
    <t>100</t>
  </si>
  <si>
    <t>反映设备购置项目验收合格率。</t>
  </si>
  <si>
    <t>生态效益</t>
  </si>
  <si>
    <t>调水工程补水保障率</t>
  </si>
  <si>
    <t>通过分析，制定调水工程合理运行计划，反应工程补水保障情况。</t>
  </si>
  <si>
    <t>公众满意度</t>
  </si>
  <si>
    <t>服务对象满意度。</t>
  </si>
  <si>
    <t>预算06表</t>
  </si>
  <si>
    <t>2026年政府性基金预算支出预算表</t>
  </si>
  <si>
    <t>政府性基金预算支出</t>
  </si>
  <si>
    <t>云南省调水中心无政府性基金预算，此表为空。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</si>
  <si>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</si>
  <si>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</si>
  <si>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</si>
  <si>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</si>
  <si>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</si>
  <si>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</si>
  <si>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</si>
  <si>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</si>
  <si>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</si>
  <si>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</si>
  <si>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</si>
  <si>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</si>
  <si>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复印纸</t>
  </si>
  <si>
    <t>A05040101 复印纸</t>
  </si>
  <si>
    <t>包</t>
  </si>
  <si>
    <t>基础软件</t>
  </si>
  <si>
    <t>A08060301 基础软件</t>
  </si>
  <si>
    <t>套</t>
  </si>
  <si>
    <t>信息安全软件</t>
  </si>
  <si>
    <t>A08060399 其他计算机软件</t>
  </si>
  <si>
    <t>台式计算机</t>
  </si>
  <si>
    <t>A02010105 台式计算机</t>
  </si>
  <si>
    <t>台</t>
  </si>
  <si>
    <t>不间断电源</t>
  </si>
  <si>
    <t>A02061504 不间断电源</t>
  </si>
  <si>
    <t>空调</t>
  </si>
  <si>
    <t>A02061804 空调机</t>
  </si>
  <si>
    <t>预算08表</t>
  </si>
  <si>
    <t>2026年部门政府购买服务预算表</t>
  </si>
  <si>
    <t>政府购买服务项目</t>
  </si>
  <si>
    <t>政府购买服务目录</t>
  </si>
  <si>
    <t>云南省调水中心无政府购买服务预算，此表为空。</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</si>
  <si>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</si>
  <si>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</si>
  <si>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</si>
  <si>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</si>
  <si>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</si>
  <si>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</si>
  <si>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</si>
  <si>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</si>
  <si>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</si>
  <si>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</si>
  <si>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</si>
  <si>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</si>
  <si>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</si>
  <si>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</si>
  <si>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</si>
  <si>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</si>
  <si>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</si>
  <si>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</si>
  <si>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</si>
  <si>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</si>
  <si>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</si>
  <si>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</si>
  <si>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</si>
  <si>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</si>
  <si>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</si>
  <si>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云南省调水中心无省对下转移支付预算，此表为空。</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</si>
  <si>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</si>
  <si>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</si>
  <si>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</si>
  <si>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</si>
  <si>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</si>
  <si>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</si>
  <si>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</si>
  <si>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</si>
  <si>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</si>
  <si>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</si>
  <si>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</si>
  <si>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8</t>
  </si>
  <si>
    <t>设备</t>
  </si>
  <si>
    <t>台式电脑</t>
  </si>
  <si>
    <t>A02010106 移动工作站</t>
  </si>
  <si>
    <t>移动工作站</t>
  </si>
  <si>
    <t>A02010199 其他计算机</t>
  </si>
  <si>
    <t>台式工作站</t>
  </si>
  <si>
    <t>A02010202 交换设备</t>
  </si>
  <si>
    <t>交换设备</t>
  </si>
  <si>
    <t>A02010301 防火墙</t>
  </si>
  <si>
    <t>防火墙</t>
  </si>
  <si>
    <t>A02010602 机房环境监控设备</t>
  </si>
  <si>
    <t>机房环境监控设备</t>
  </si>
  <si>
    <t>A02052305 空调机组</t>
  </si>
  <si>
    <t>制冷空调设备</t>
  </si>
  <si>
    <t>无形资产</t>
  </si>
  <si>
    <t>基础软件（WPS、ofd阅读器、操作系统）</t>
  </si>
  <si>
    <t>其他计算机软件（杀毒软件</t>
  </si>
  <si>
    <t>注：涉及土地使用权、房屋、公务用车购置，按照现行相关管理制度规定报批，以职能部门审批意见为准。</t>
  </si>
  <si>
    <t>预算11表</t>
  </si>
  <si>
    <t>2026年中央转移支付补助项目支出预算表</t>
  </si>
  <si>
    <t>上级补助</t>
  </si>
  <si>
    <t>云南省调水中心无中央转移支付补助项目预算，此表为空。</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</si>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</sst>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7" xfId="0" applyFont="1" applyBorder="1" applyAlignment="1">
      <alignment horizontal="left" vertical="center" wrapText="1" inden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topLeftCell="A2" workbookViewId="0">
      <selection activeCell="A1" sqref="A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1:4">
      <c r="D1" s="94" t="s">
        <v>0</v>
      </c>
    </row>
    <row r="2" ht="36" customHeight="1" spans="1:4">
      <c r="A2" s="45" t="s">
        <v>1</v>
      </c>
      <c r="B2" s="168"/>
      <c r="C2" s="168"/>
      <c r="D2" s="168"/>
    </row>
    <row r="3" ht="21" customHeight="1" spans="1:4">
      <c r="A3" s="93" t="str">
        <f>"单位名称："&amp;"云南省调水中心"</f>
        <v>单位名称：云南省调水中心</v>
      </c>
      <c r="B3" s="133"/>
      <c r="C3" s="133"/>
      <c r="D3" s="92"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6389654.46</v>
      </c>
      <c r="C7" s="23" t="str">
        <f>"一"&amp;"、"&amp;"社会保障和就业支出"</f>
        <v>一、社会保障和就业支出</v>
      </c>
      <c r="D7" s="120">
        <v>530462.2</v>
      </c>
    </row>
    <row r="8" ht="25.4" customHeight="1" spans="1:4">
      <c r="A8" s="144" t="s">
        <v>9</v>
      </c>
      <c r="B8" s="120"/>
      <c r="C8" s="23" t="str">
        <f>"二"&amp;"、"&amp;"卫生健康支出"</f>
        <v>二、卫生健康支出</v>
      </c>
      <c r="D8" s="120">
        <v>484739.49</v>
      </c>
    </row>
    <row r="9" ht="25.4" customHeight="1" spans="1:4">
      <c r="A9" s="144" t="s">
        <v>10</v>
      </c>
      <c r="B9" s="120"/>
      <c r="C9" s="23" t="str">
        <f>"三"&amp;"、"&amp;"农林水支出"</f>
        <v>三、农林水支出</v>
      </c>
      <c r="D9" s="120">
        <v>12531166.15</v>
      </c>
    </row>
    <row r="10" ht="25.4" customHeight="1" spans="1:4">
      <c r="A10" s="144" t="s">
        <v>11</v>
      </c>
      <c r="B10" s="88"/>
      <c r="C10" s="23" t="str">
        <f>"四"&amp;"、"&amp;"住房保障支出"</f>
        <v>四、住房保障支出</v>
      </c>
      <c r="D10" s="120">
        <v>343286.62</v>
      </c>
    </row>
    <row r="11" ht="25.4" customHeight="1" spans="1:4">
      <c r="A11" s="144" t="s">
        <v>12</v>
      </c>
      <c r="B11" s="120"/>
      <c r="C11" s="23"/>
      <c r="D11" s="120"/>
    </row>
    <row r="12" ht="25.4" customHeight="1" spans="1:4">
      <c r="A12" s="144" t="s">
        <v>13</v>
      </c>
      <c r="B12" s="88"/>
      <c r="C12" s="23"/>
      <c r="D12" s="120"/>
    </row>
    <row r="13" ht="25.4" customHeight="1" spans="1:4">
      <c r="A13" s="144" t="s">
        <v>14</v>
      </c>
      <c r="B13" s="88"/>
      <c r="C13" s="23"/>
      <c r="D13" s="120"/>
    </row>
    <row r="14" ht="25.4" customHeight="1" spans="1:4">
      <c r="A14" s="144" t="s">
        <v>15</v>
      </c>
      <c r="B14" s="88"/>
      <c r="C14" s="23"/>
      <c r="D14" s="120"/>
    </row>
    <row r="15" ht="25.4" customHeight="1" spans="1:4">
      <c r="A15" s="169" t="s">
        <v>16</v>
      </c>
      <c r="B15" s="88"/>
      <c r="C15" s="23"/>
      <c r="D15" s="120"/>
    </row>
    <row r="16" ht="25.4" customHeight="1" spans="1:4">
      <c r="A16" s="169" t="s">
        <v>17</v>
      </c>
      <c r="B16" s="120"/>
      <c r="C16" s="23"/>
      <c r="D16" s="120"/>
    </row>
    <row r="17" ht="25.4" customHeight="1" spans="1:4">
      <c r="A17" s="170" t="s">
        <v>18</v>
      </c>
      <c r="B17" s="140">
        <v>6389654.46</v>
      </c>
      <c r="C17" s="141" t="s">
        <v>19</v>
      </c>
      <c r="D17" s="140">
        <v>13889654.46</v>
      </c>
    </row>
    <row r="18" ht="25.4" customHeight="1" spans="1:4">
      <c r="A18" s="171" t="s">
        <v>20</v>
      </c>
      <c r="B18" s="140">
        <v>7500000</v>
      </c>
      <c r="C18" s="172" t="s">
        <v>21</v>
      </c>
      <c r="D18" s="173"/>
    </row>
    <row r="19" ht="25.4" customHeight="1" spans="1:4">
      <c r="A19" s="174" t="s">
        <v>22</v>
      </c>
      <c r="B19" s="120">
        <v>7500000</v>
      </c>
      <c r="C19" s="142" t="s">
        <v>22</v>
      </c>
      <c r="D19" s="88"/>
    </row>
    <row r="20" ht="25.4" customHeight="1" spans="1:4">
      <c r="A20" s="174" t="s">
        <v>23</v>
      </c>
      <c r="B20" s="120"/>
      <c r="C20" s="142" t="s">
        <v>23</v>
      </c>
      <c r="D20" s="88"/>
    </row>
    <row r="21" ht="25.4" customHeight="1" spans="1:4">
      <c r="A21" s="175" t="s">
        <v>24</v>
      </c>
      <c r="B21" s="140">
        <v>13889654.46</v>
      </c>
      <c r="C21" s="141" t="s">
        <v>25</v>
      </c>
      <c r="D21" s="136">
        <v>13889654.46</v>
      </c>
    </row>
  </sheetData>
  <mergeCells count="8">
    <mergeCell ref="A2:D2"/>
    <mergeCell ref="A3:B3"/>
    <mergeCell ref="A4:B4"/>
    <mergeCell ref="C4:D4"/>
    <mergeCell ref="A5:A6"/>
    <mergeCell ref="B5:B6"/>
    <mergeCell ref="C5:C6"/>
    <mergeCell ref="D5:D6"/>
  </mergeCells>
  <pageMargins left="0.75" right="0.75" top="1" bottom="1" header="0.5" footer="0.5"/>
  <pageSetup paperSize="8"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9" sqref="A9"/>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1:6">
      <c r="F1" s="55" t="s">
        <v>267</v>
      </c>
    </row>
    <row r="2" ht="28.5" customHeight="1" spans="1:6">
      <c r="A2" s="27" t="s">
        <v>268</v>
      </c>
      <c r="B2" s="27"/>
      <c r="C2" s="27"/>
      <c r="D2" s="27"/>
      <c r="E2" s="27"/>
      <c r="F2" s="27"/>
    </row>
    <row r="3" ht="15" customHeight="1" spans="1:6">
      <c r="A3" s="101" t="str">
        <f>"单位名称："&amp;"云南省调水中心"</f>
        <v>单位名称：云南省调水中心</v>
      </c>
      <c r="B3" s="102"/>
      <c r="C3" s="102"/>
      <c r="D3" s="58"/>
      <c r="E3" s="58"/>
      <c r="F3" s="103" t="s">
        <v>2</v>
      </c>
    </row>
    <row r="4" ht="18.75" customHeight="1" spans="1:6">
      <c r="A4" s="9" t="s">
        <v>130</v>
      </c>
      <c r="B4" s="9" t="s">
        <v>48</v>
      </c>
      <c r="C4" s="9" t="s">
        <v>49</v>
      </c>
      <c r="D4" s="15" t="s">
        <v>269</v>
      </c>
      <c r="E4" s="62"/>
      <c r="F4" s="62"/>
    </row>
    <row r="5" ht="30" customHeight="1" spans="1:6">
      <c r="A5" s="18"/>
      <c r="B5" s="18"/>
      <c r="C5" s="18"/>
      <c r="D5" s="15" t="s">
        <v>30</v>
      </c>
      <c r="E5" s="62" t="s">
        <v>57</v>
      </c>
      <c r="F5" s="62" t="s">
        <v>58</v>
      </c>
    </row>
    <row r="6" ht="16.5" customHeight="1" spans="1:6">
      <c r="A6" s="62">
        <v>1</v>
      </c>
      <c r="B6" s="62">
        <v>2</v>
      </c>
      <c r="C6" s="62">
        <v>3</v>
      </c>
      <c r="D6" s="62">
        <v>4</v>
      </c>
      <c r="E6" s="62">
        <v>5</v>
      </c>
      <c r="F6" s="62">
        <v>6</v>
      </c>
    </row>
    <row r="7" ht="20.25" customHeight="1" spans="1:6">
      <c r="A7" s="30"/>
      <c r="B7" s="30"/>
      <c r="C7" s="30"/>
      <c r="D7" s="22"/>
      <c r="E7" s="22"/>
      <c r="F7" s="22"/>
    </row>
    <row r="8" ht="17.25" customHeight="1" spans="1:6">
      <c r="A8" s="104" t="s">
        <v>96</v>
      </c>
      <c r="B8" s="105"/>
      <c r="C8" s="105" t="s">
        <v>96</v>
      </c>
      <c r="D8" s="22"/>
      <c r="E8" s="22"/>
      <c r="F8" s="22"/>
    </row>
    <row r="9" customHeight="1" spans="1:6">
      <c r="A9" t="s">
        <v>270</v>
      </c>
    </row>
  </sheetData>
  <mergeCells count="6">
    <mergeCell ref="A2:F2"/>
    <mergeCell ref="D4:F4"/>
    <mergeCell ref="A8:C8"/>
    <mergeCell ref="A4:A5"/>
    <mergeCell ref="B4:B5"/>
    <mergeCell ref="C4:C5"/>
  </mergeCells>
  <pageMargins left="0.75" right="0.75" top="1" bottom="1" header="0.5" footer="0.5"/>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5"/>
  <sheetViews>
    <sheetView showZeros="0" workbookViewId="0">
      <selection activeCell="A1" sqref="A1"/>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17">
      <c r="O1" s="44"/>
      <c r="P1" s="44"/>
      <c r="Q1" s="92" t="s">
        <v>271</v>
      </c>
    </row>
    <row r="2" ht="27.75" customHeight="1" spans="1:17">
      <c r="A2" s="56" t="s">
        <v>272</v>
      </c>
      <c r="B2" s="27"/>
      <c r="C2" s="27"/>
      <c r="D2" s="27"/>
      <c r="E2" s="27"/>
      <c r="F2" s="27"/>
      <c r="G2" s="27"/>
      <c r="H2" s="27"/>
      <c r="I2" s="27"/>
      <c r="J2" s="27"/>
      <c r="K2" s="46"/>
      <c r="L2" s="27"/>
      <c r="M2" s="27"/>
      <c r="N2" s="27"/>
      <c r="O2" s="46"/>
      <c r="P2" s="46"/>
      <c r="Q2" s="27"/>
    </row>
    <row r="3" ht="18.75" customHeight="1" spans="1:17">
      <c r="A3" s="93" t="str">
        <f>"单位名称："&amp;"云南省调水中心"</f>
        <v>单位名称：云南省调水中心</v>
      </c>
      <c r="B3" s="6"/>
      <c r="C3" s="6"/>
      <c r="D3" s="6"/>
      <c r="E3" s="6"/>
      <c r="F3" s="6"/>
      <c r="G3" s="6"/>
      <c r="H3" s="6"/>
      <c r="I3" s="6"/>
      <c r="J3" s="6"/>
      <c r="O3" s="61"/>
      <c r="P3" s="61"/>
      <c r="Q3" s="94" t="s">
        <v>121</v>
      </c>
    </row>
    <row r="4" ht="15.75" customHeight="1" spans="1:17">
      <c r="A4" s="9" t="s">
        <v>273</v>
      </c>
      <c r="B4" s="72" t="s">
        <v>274</v>
      </c>
      <c r="C4" s="72" t="s">
        <v>275</v>
      </c>
      <c r="D4" s="72" t="s">
        <v>276</v>
      </c>
      <c r="E4" s="72" t="s">
        <v>277</v>
      </c>
      <c r="F4" s="72" t="s">
        <v>278</v>
      </c>
      <c r="G4" s="73" t="s">
        <v>137</v>
      </c>
      <c r="H4" s="73"/>
      <c r="I4" s="73"/>
      <c r="J4" s="73"/>
      <c r="K4" s="74"/>
      <c r="L4" s="73"/>
      <c r="M4" s="73"/>
      <c r="N4" s="73"/>
      <c r="O4" s="75"/>
      <c r="P4" s="74"/>
      <c r="Q4" s="76"/>
    </row>
    <row r="5" ht="17.25" customHeight="1" spans="1:17">
      <c r="A5" s="14"/>
      <c r="B5" s="77"/>
      <c r="C5" s="77"/>
      <c r="D5" s="77"/>
      <c r="E5" s="77"/>
      <c r="F5" s="77"/>
      <c r="G5" s="77" t="s">
        <v>30</v>
      </c>
      <c r="H5" s="77" t="s">
        <v>33</v>
      </c>
      <c r="I5" s="77" t="s">
        <v>279</v>
      </c>
      <c r="J5" s="77" t="s">
        <v>280</v>
      </c>
      <c r="K5" s="78" t="s">
        <v>281</v>
      </c>
      <c r="L5" s="79" t="s">
        <v>282</v>
      </c>
      <c r="M5" s="79"/>
      <c r="N5" s="79"/>
      <c r="O5" s="80"/>
      <c r="P5" s="81"/>
      <c r="Q5" s="82"/>
    </row>
    <row r="6" ht="54" customHeight="1" spans="1:17">
      <c r="A6" s="17"/>
      <c r="B6" s="82"/>
      <c r="C6" s="82"/>
      <c r="D6" s="82"/>
      <c r="E6" s="82"/>
      <c r="F6" s="82"/>
      <c r="G6" s="82"/>
      <c r="H6" s="82" t="s">
        <v>32</v>
      </c>
      <c r="I6" s="82"/>
      <c r="J6" s="82"/>
      <c r="K6" s="83"/>
      <c r="L6" s="82" t="s">
        <v>32</v>
      </c>
      <c r="M6" s="82" t="s">
        <v>43</v>
      </c>
      <c r="N6" s="82" t="s">
        <v>144</v>
      </c>
      <c r="O6" s="84" t="s">
        <v>39</v>
      </c>
      <c r="P6" s="83" t="s">
        <v>40</v>
      </c>
      <c r="Q6" s="82" t="s">
        <v>41</v>
      </c>
    </row>
    <row r="7" ht="15" customHeight="1" spans="1:17">
      <c r="A7" s="18">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ht="21" customHeight="1" spans="1:17">
      <c r="A8" s="85" t="s">
        <v>45</v>
      </c>
      <c r="B8" s="86"/>
      <c r="C8" s="86"/>
      <c r="D8" s="86"/>
      <c r="E8" s="97"/>
      <c r="F8" s="22">
        <v>66997</v>
      </c>
      <c r="G8" s="22">
        <v>66997</v>
      </c>
      <c r="H8" s="22">
        <v>66997</v>
      </c>
      <c r="I8" s="22"/>
      <c r="J8" s="22"/>
      <c r="K8" s="22"/>
      <c r="L8" s="22"/>
      <c r="M8" s="22"/>
      <c r="N8" s="22"/>
      <c r="O8" s="22"/>
      <c r="P8" s="22"/>
      <c r="Q8" s="22"/>
    </row>
    <row r="9" ht="21" customHeight="1" spans="1:17">
      <c r="A9" s="98" t="s">
        <v>173</v>
      </c>
      <c r="B9" s="86" t="s">
        <v>283</v>
      </c>
      <c r="C9" s="86" t="s">
        <v>284</v>
      </c>
      <c r="D9" s="99" t="s">
        <v>285</v>
      </c>
      <c r="E9" s="100">
        <v>190</v>
      </c>
      <c r="F9" s="22">
        <v>4997</v>
      </c>
      <c r="G9" s="22">
        <v>4997</v>
      </c>
      <c r="H9" s="22">
        <v>4997</v>
      </c>
      <c r="I9" s="22"/>
      <c r="J9" s="22"/>
      <c r="K9" s="22"/>
      <c r="L9" s="22"/>
      <c r="M9" s="22"/>
      <c r="N9" s="22"/>
      <c r="O9" s="22"/>
      <c r="P9" s="22"/>
      <c r="Q9" s="22"/>
    </row>
    <row r="10" ht="21" customHeight="1" spans="1:17">
      <c r="A10" s="98" t="s">
        <v>173</v>
      </c>
      <c r="B10" s="86" t="s">
        <v>286</v>
      </c>
      <c r="C10" s="86" t="s">
        <v>287</v>
      </c>
      <c r="D10" s="99" t="s">
        <v>288</v>
      </c>
      <c r="E10" s="100">
        <v>2</v>
      </c>
      <c r="F10" s="22">
        <v>4000</v>
      </c>
      <c r="G10" s="22">
        <v>4000</v>
      </c>
      <c r="H10" s="22">
        <v>4000</v>
      </c>
      <c r="I10" s="22"/>
      <c r="J10" s="22"/>
      <c r="K10" s="22"/>
      <c r="L10" s="22"/>
      <c r="M10" s="22"/>
      <c r="N10" s="22"/>
      <c r="O10" s="22"/>
      <c r="P10" s="22"/>
      <c r="Q10" s="22"/>
    </row>
    <row r="11" ht="21" customHeight="1" spans="1:17">
      <c r="A11" s="98" t="s">
        <v>173</v>
      </c>
      <c r="B11" s="86" t="s">
        <v>289</v>
      </c>
      <c r="C11" s="86" t="s">
        <v>290</v>
      </c>
      <c r="D11" s="99" t="s">
        <v>288</v>
      </c>
      <c r="E11" s="100">
        <v>2</v>
      </c>
      <c r="F11" s="22">
        <v>1000</v>
      </c>
      <c r="G11" s="22">
        <v>1000</v>
      </c>
      <c r="H11" s="22">
        <v>1000</v>
      </c>
      <c r="I11" s="22"/>
      <c r="J11" s="22"/>
      <c r="K11" s="22"/>
      <c r="L11" s="22"/>
      <c r="M11" s="22"/>
      <c r="N11" s="22"/>
      <c r="O11" s="22"/>
      <c r="P11" s="22"/>
      <c r="Q11" s="22"/>
    </row>
    <row r="12" ht="21" customHeight="1" spans="1:17">
      <c r="A12" s="98" t="s">
        <v>173</v>
      </c>
      <c r="B12" s="86" t="s">
        <v>291</v>
      </c>
      <c r="C12" s="86" t="s">
        <v>292</v>
      </c>
      <c r="D12" s="99" t="s">
        <v>293</v>
      </c>
      <c r="E12" s="100">
        <v>2</v>
      </c>
      <c r="F12" s="22">
        <v>12000</v>
      </c>
      <c r="G12" s="22">
        <v>12000</v>
      </c>
      <c r="H12" s="22">
        <v>12000</v>
      </c>
      <c r="I12" s="22"/>
      <c r="J12" s="22"/>
      <c r="K12" s="22"/>
      <c r="L12" s="22"/>
      <c r="M12" s="22"/>
      <c r="N12" s="22"/>
      <c r="O12" s="22"/>
      <c r="P12" s="22"/>
      <c r="Q12" s="22"/>
    </row>
    <row r="13" ht="21" customHeight="1" spans="1:17">
      <c r="A13" s="98" t="s">
        <v>208</v>
      </c>
      <c r="B13" s="86" t="s">
        <v>294</v>
      </c>
      <c r="C13" s="86" t="s">
        <v>295</v>
      </c>
      <c r="D13" s="99" t="s">
        <v>288</v>
      </c>
      <c r="E13" s="100">
        <v>1</v>
      </c>
      <c r="F13" s="22">
        <v>39800</v>
      </c>
      <c r="G13" s="22">
        <v>39800</v>
      </c>
      <c r="H13" s="22">
        <v>39800</v>
      </c>
      <c r="I13" s="22"/>
      <c r="J13" s="22"/>
      <c r="K13" s="22"/>
      <c r="L13" s="22"/>
      <c r="M13" s="22"/>
      <c r="N13" s="22"/>
      <c r="O13" s="22"/>
      <c r="P13" s="22"/>
      <c r="Q13" s="22"/>
    </row>
    <row r="14" ht="21" customHeight="1" spans="1:17">
      <c r="A14" s="98" t="s">
        <v>208</v>
      </c>
      <c r="B14" s="86" t="s">
        <v>296</v>
      </c>
      <c r="C14" s="86" t="s">
        <v>297</v>
      </c>
      <c r="D14" s="99" t="s">
        <v>293</v>
      </c>
      <c r="E14" s="100">
        <v>1</v>
      </c>
      <c r="F14" s="22">
        <v>5200</v>
      </c>
      <c r="G14" s="22">
        <v>5200</v>
      </c>
      <c r="H14" s="22">
        <v>5200</v>
      </c>
      <c r="I14" s="22"/>
      <c r="J14" s="22"/>
      <c r="K14" s="22"/>
      <c r="L14" s="22"/>
      <c r="M14" s="22"/>
      <c r="N14" s="22"/>
      <c r="O14" s="22"/>
      <c r="P14" s="22"/>
      <c r="Q14" s="22"/>
    </row>
    <row r="15" ht="21" customHeight="1" spans="1:17">
      <c r="A15" s="89" t="s">
        <v>96</v>
      </c>
      <c r="B15" s="90"/>
      <c r="C15" s="90"/>
      <c r="D15" s="90"/>
      <c r="E15" s="97"/>
      <c r="F15" s="22">
        <v>66997</v>
      </c>
      <c r="G15" s="22">
        <v>66997</v>
      </c>
      <c r="H15" s="22">
        <v>66997</v>
      </c>
      <c r="I15" s="22"/>
      <c r="J15" s="22"/>
      <c r="K15" s="22"/>
      <c r="L15" s="22"/>
      <c r="M15" s="22"/>
      <c r="N15" s="22"/>
      <c r="O15" s="22"/>
      <c r="P15" s="22"/>
      <c r="Q15" s="22"/>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8" scale="7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60"/>
      <c r="B1" s="60"/>
      <c r="C1" s="60"/>
      <c r="D1" s="60"/>
      <c r="E1" s="60"/>
      <c r="F1" s="60"/>
      <c r="G1" s="60"/>
      <c r="H1" s="65"/>
      <c r="I1" s="60"/>
      <c r="J1" s="60"/>
      <c r="K1" s="60"/>
      <c r="L1" s="44"/>
      <c r="M1" s="66"/>
      <c r="N1" s="67" t="s">
        <v>298</v>
      </c>
    </row>
    <row r="2" ht="27.75" customHeight="1" spans="1:14">
      <c r="A2" s="56" t="s">
        <v>299</v>
      </c>
      <c r="B2" s="68"/>
      <c r="C2" s="68"/>
      <c r="D2" s="68"/>
      <c r="E2" s="68"/>
      <c r="F2" s="68"/>
      <c r="G2" s="68"/>
      <c r="H2" s="69"/>
      <c r="I2" s="68"/>
      <c r="J2" s="68"/>
      <c r="K2" s="68"/>
      <c r="L2" s="46"/>
      <c r="M2" s="69"/>
      <c r="N2" s="68"/>
    </row>
    <row r="3" ht="18.75" customHeight="1" spans="1:14">
      <c r="A3" s="57" t="str">
        <f>"单位名称："&amp;"云南省调水中心"</f>
        <v>单位名称：云南省调水中心</v>
      </c>
      <c r="B3" s="58"/>
      <c r="C3" s="58"/>
      <c r="D3" s="58"/>
      <c r="E3" s="58"/>
      <c r="F3" s="58"/>
      <c r="G3" s="58"/>
      <c r="H3" s="65"/>
      <c r="I3" s="60"/>
      <c r="J3" s="60"/>
      <c r="K3" s="60"/>
      <c r="L3" s="61"/>
      <c r="M3" s="70"/>
      <c r="N3" s="71" t="s">
        <v>121</v>
      </c>
    </row>
    <row r="4" ht="15.75" customHeight="1" spans="1:14">
      <c r="A4" s="9" t="s">
        <v>273</v>
      </c>
      <c r="B4" s="72" t="s">
        <v>300</v>
      </c>
      <c r="C4" s="72" t="s">
        <v>301</v>
      </c>
      <c r="D4" s="73" t="s">
        <v>137</v>
      </c>
      <c r="E4" s="73"/>
      <c r="F4" s="73"/>
      <c r="G4" s="73"/>
      <c r="H4" s="74"/>
      <c r="I4" s="73"/>
      <c r="J4" s="73"/>
      <c r="K4" s="73"/>
      <c r="L4" s="75"/>
      <c r="M4" s="74"/>
      <c r="N4" s="76"/>
    </row>
    <row r="5" ht="17.25" customHeight="1" spans="1:14">
      <c r="A5" s="14"/>
      <c r="B5" s="77"/>
      <c r="C5" s="77"/>
      <c r="D5" s="77" t="s">
        <v>30</v>
      </c>
      <c r="E5" s="77" t="s">
        <v>33</v>
      </c>
      <c r="F5" s="77" t="s">
        <v>279</v>
      </c>
      <c r="G5" s="77" t="s">
        <v>280</v>
      </c>
      <c r="H5" s="78" t="s">
        <v>281</v>
      </c>
      <c r="I5" s="79" t="s">
        <v>282</v>
      </c>
      <c r="J5" s="79"/>
      <c r="K5" s="79"/>
      <c r="L5" s="80"/>
      <c r="M5" s="81"/>
      <c r="N5" s="82"/>
    </row>
    <row r="6" ht="54" customHeight="1" spans="1:14">
      <c r="A6" s="17"/>
      <c r="B6" s="82"/>
      <c r="C6" s="82"/>
      <c r="D6" s="82"/>
      <c r="E6" s="82"/>
      <c r="F6" s="82"/>
      <c r="G6" s="82"/>
      <c r="H6" s="83"/>
      <c r="I6" s="82" t="s">
        <v>32</v>
      </c>
      <c r="J6" s="82" t="s">
        <v>43</v>
      </c>
      <c r="K6" s="82" t="s">
        <v>144</v>
      </c>
      <c r="L6" s="84" t="s">
        <v>39</v>
      </c>
      <c r="M6" s="83" t="s">
        <v>40</v>
      </c>
      <c r="N6" s="82" t="s">
        <v>41</v>
      </c>
    </row>
    <row r="7" ht="15" customHeight="1" spans="1:14">
      <c r="A7" s="17">
        <v>1</v>
      </c>
      <c r="B7" s="82">
        <v>2</v>
      </c>
      <c r="C7" s="82">
        <v>3</v>
      </c>
      <c r="D7" s="83">
        <v>4</v>
      </c>
      <c r="E7" s="83">
        <v>5</v>
      </c>
      <c r="F7" s="83">
        <v>6</v>
      </c>
      <c r="G7" s="83">
        <v>7</v>
      </c>
      <c r="H7" s="83">
        <v>8</v>
      </c>
      <c r="I7" s="83">
        <v>9</v>
      </c>
      <c r="J7" s="83">
        <v>10</v>
      </c>
      <c r="K7" s="83">
        <v>11</v>
      </c>
      <c r="L7" s="83">
        <v>12</v>
      </c>
      <c r="M7" s="83">
        <v>13</v>
      </c>
      <c r="N7" s="83">
        <v>14</v>
      </c>
    </row>
    <row r="8" ht="21" customHeight="1" spans="1:14">
      <c r="A8" s="85"/>
      <c r="B8" s="86"/>
      <c r="C8" s="86"/>
      <c r="D8" s="87"/>
      <c r="E8" s="87"/>
      <c r="F8" s="87"/>
      <c r="G8" s="87"/>
      <c r="H8" s="87"/>
      <c r="I8" s="87"/>
      <c r="J8" s="87"/>
      <c r="K8" s="87"/>
      <c r="L8" s="88"/>
      <c r="M8" s="87"/>
      <c r="N8" s="87"/>
    </row>
    <row r="9" ht="21" customHeight="1" spans="1:14">
      <c r="A9" s="85"/>
      <c r="B9" s="86"/>
      <c r="C9" s="86"/>
      <c r="D9" s="87"/>
      <c r="E9" s="87"/>
      <c r="F9" s="87"/>
      <c r="G9" s="87"/>
      <c r="H9" s="87"/>
      <c r="I9" s="87"/>
      <c r="J9" s="87"/>
      <c r="K9" s="87"/>
      <c r="L9" s="88"/>
      <c r="M9" s="87"/>
      <c r="N9" s="87"/>
    </row>
    <row r="10" ht="21" customHeight="1" spans="1:14">
      <c r="A10" s="89" t="s">
        <v>96</v>
      </c>
      <c r="B10" s="90"/>
      <c r="C10" s="91"/>
      <c r="D10" s="87"/>
      <c r="E10" s="87"/>
      <c r="F10" s="87"/>
      <c r="G10" s="87"/>
      <c r="H10" s="87"/>
      <c r="I10" s="87"/>
      <c r="J10" s="87"/>
      <c r="K10" s="87"/>
      <c r="L10" s="88"/>
      <c r="M10" s="87"/>
      <c r="N10" s="87"/>
    </row>
    <row r="11" customHeight="1" spans="1:14">
      <c r="A11" t="s">
        <v>302</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8" scale="7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9.14166666666667" defaultRowHeight="14.25" customHeight="1"/>
  <cols>
    <col min="1" max="1" width="31.8666666666667" customWidth="1"/>
    <col min="2" max="15" width="17.175" customWidth="1"/>
    <col min="16" max="22" width="17.0333333333333" customWidth="1"/>
    <col min="23" max="23" width="17" customWidth="1"/>
    <col min="24" max="24" width="17.0333333333333" customWidth="1"/>
  </cols>
  <sheetData>
    <row r="1" ht="13.5" customHeight="1" spans="1:24">
      <c r="D1" s="55"/>
      <c r="W1" s="44"/>
      <c r="X1" s="44" t="s">
        <v>303</v>
      </c>
    </row>
    <row r="2" ht="27.75" customHeight="1" spans="1:24">
      <c r="A2" s="56" t="s">
        <v>304</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7" t="str">
        <f>"单位名称："&amp;"云南省调水中心"</f>
        <v>单位名称：云南省调水中心</v>
      </c>
      <c r="B3" s="58"/>
      <c r="C3" s="58"/>
      <c r="D3" s="59"/>
      <c r="E3" s="60"/>
      <c r="F3" s="60"/>
      <c r="G3" s="60"/>
      <c r="H3" s="60"/>
      <c r="I3" s="60"/>
      <c r="W3" s="61"/>
      <c r="X3" s="61" t="s">
        <v>121</v>
      </c>
    </row>
    <row r="4" ht="19.5" customHeight="1" spans="1:24">
      <c r="A4" s="15" t="s">
        <v>305</v>
      </c>
      <c r="B4" s="10" t="s">
        <v>137</v>
      </c>
      <c r="C4" s="11"/>
      <c r="D4" s="11"/>
      <c r="E4" s="62" t="s">
        <v>306</v>
      </c>
      <c r="F4" s="62"/>
      <c r="G4" s="62"/>
      <c r="H4" s="62"/>
      <c r="I4" s="62"/>
      <c r="J4" s="62"/>
      <c r="K4" s="62"/>
      <c r="L4" s="62"/>
      <c r="M4" s="62"/>
      <c r="N4" s="62"/>
      <c r="O4" s="62"/>
      <c r="P4" s="62"/>
      <c r="Q4" s="62"/>
      <c r="R4" s="62"/>
      <c r="S4" s="62"/>
      <c r="T4" s="62"/>
      <c r="U4" s="62"/>
      <c r="V4" s="62"/>
      <c r="W4" s="62"/>
      <c r="X4" s="62"/>
    </row>
    <row r="5" ht="40.5" customHeight="1" spans="1:24">
      <c r="A5" s="18"/>
      <c r="B5" s="28" t="s">
        <v>30</v>
      </c>
      <c r="C5" s="9" t="s">
        <v>33</v>
      </c>
      <c r="D5" s="63" t="s">
        <v>307</v>
      </c>
      <c r="E5" s="62" t="s">
        <v>308</v>
      </c>
      <c r="F5" s="62" t="s">
        <v>309</v>
      </c>
      <c r="G5" s="62" t="s">
        <v>310</v>
      </c>
      <c r="H5" s="62" t="s">
        <v>311</v>
      </c>
      <c r="I5" s="62" t="s">
        <v>312</v>
      </c>
      <c r="J5" s="62" t="s">
        <v>313</v>
      </c>
      <c r="K5" s="62" t="s">
        <v>314</v>
      </c>
      <c r="L5" s="62" t="s">
        <v>315</v>
      </c>
      <c r="M5" s="62" t="s">
        <v>316</v>
      </c>
      <c r="N5" s="62" t="s">
        <v>317</v>
      </c>
      <c r="O5" s="62" t="s">
        <v>318</v>
      </c>
      <c r="P5" s="62" t="s">
        <v>319</v>
      </c>
      <c r="Q5" s="62" t="s">
        <v>320</v>
      </c>
      <c r="R5" s="62" t="s">
        <v>321</v>
      </c>
      <c r="S5" s="62" t="s">
        <v>322</v>
      </c>
      <c r="T5" s="62" t="s">
        <v>323</v>
      </c>
      <c r="U5" s="62" t="s">
        <v>324</v>
      </c>
      <c r="V5" s="62" t="s">
        <v>325</v>
      </c>
      <c r="W5" s="62" t="s">
        <v>326</v>
      </c>
      <c r="X5" s="62" t="s">
        <v>327</v>
      </c>
    </row>
    <row r="6" ht="19.5" customHeight="1" spans="1:24">
      <c r="A6" s="62">
        <v>1</v>
      </c>
      <c r="B6" s="62">
        <v>2</v>
      </c>
      <c r="C6" s="62">
        <v>3</v>
      </c>
      <c r="D6" s="10">
        <v>4</v>
      </c>
      <c r="E6" s="62">
        <v>5</v>
      </c>
      <c r="F6" s="62">
        <v>6</v>
      </c>
      <c r="G6" s="62">
        <v>7</v>
      </c>
      <c r="H6" s="10">
        <v>8</v>
      </c>
      <c r="I6" s="62">
        <v>9</v>
      </c>
      <c r="J6" s="62">
        <v>10</v>
      </c>
      <c r="K6" s="62">
        <v>11</v>
      </c>
      <c r="L6" s="10">
        <v>12</v>
      </c>
      <c r="M6" s="62">
        <v>13</v>
      </c>
      <c r="N6" s="62">
        <v>14</v>
      </c>
      <c r="O6" s="62">
        <v>15</v>
      </c>
      <c r="P6" s="10">
        <v>16</v>
      </c>
      <c r="Q6" s="62">
        <v>17</v>
      </c>
      <c r="R6" s="62">
        <v>18</v>
      </c>
      <c r="S6" s="62">
        <v>19</v>
      </c>
      <c r="T6" s="10">
        <v>20</v>
      </c>
      <c r="U6" s="10">
        <v>21</v>
      </c>
      <c r="V6" s="10">
        <v>22</v>
      </c>
      <c r="W6" s="62">
        <v>23</v>
      </c>
      <c r="X6" s="62">
        <v>24</v>
      </c>
    </row>
    <row r="7" ht="28.4" customHeight="1" spans="1:24">
      <c r="A7" s="30"/>
      <c r="B7" s="22"/>
      <c r="C7" s="22"/>
      <c r="D7" s="22"/>
      <c r="E7" s="22"/>
      <c r="F7" s="22"/>
      <c r="G7" s="22"/>
      <c r="H7" s="22"/>
      <c r="I7" s="22"/>
      <c r="J7" s="22"/>
      <c r="K7" s="22"/>
      <c r="L7" s="22"/>
      <c r="M7" s="22"/>
      <c r="N7" s="22"/>
      <c r="O7" s="22"/>
      <c r="P7" s="22"/>
      <c r="Q7" s="22"/>
      <c r="R7" s="22"/>
      <c r="S7" s="22"/>
      <c r="T7" s="22"/>
      <c r="U7" s="22"/>
      <c r="V7" s="22"/>
      <c r="W7" s="64"/>
      <c r="X7" s="22"/>
    </row>
    <row r="8" ht="29.9" customHeight="1" spans="1:24">
      <c r="A8" s="30"/>
      <c r="B8" s="22"/>
      <c r="C8" s="22"/>
      <c r="D8" s="22"/>
      <c r="E8" s="22"/>
      <c r="F8" s="22"/>
      <c r="G8" s="22"/>
      <c r="H8" s="22"/>
      <c r="I8" s="22"/>
      <c r="J8" s="22"/>
      <c r="K8" s="22"/>
      <c r="L8" s="22"/>
      <c r="M8" s="22"/>
      <c r="N8" s="22"/>
      <c r="O8" s="22"/>
      <c r="P8" s="22"/>
      <c r="Q8" s="22"/>
      <c r="R8" s="22"/>
      <c r="S8" s="22"/>
      <c r="T8" s="22"/>
      <c r="U8" s="22"/>
      <c r="V8" s="22"/>
      <c r="W8" s="64"/>
      <c r="X8" s="22"/>
    </row>
    <row r="9" customHeight="1" spans="1:24">
      <c r="A9" t="s">
        <v>328</v>
      </c>
    </row>
  </sheetData>
  <mergeCells count="5">
    <mergeCell ref="A2:X2"/>
    <mergeCell ref="A3:I3"/>
    <mergeCell ref="B4:D4"/>
    <mergeCell ref="E4:X4"/>
    <mergeCell ref="A4:A5"/>
  </mergeCells>
  <pageMargins left="0.75" right="0.75" top="1" bottom="1" header="0.5" footer="0.5"/>
  <pageSetup paperSize="8" scale="46"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E29" sqref="E29"/>
    </sheetView>
  </sheetViews>
  <sheetFormatPr defaultColWidth="9.14166666666667" defaultRowHeight="12" customHeight="1" outlineLevelRow="7"/>
  <cols>
    <col min="1" max="1" width="28.958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8.675" customWidth="1"/>
  </cols>
  <sheetData>
    <row r="1" customHeight="1" spans="1:10">
      <c r="J1" s="44" t="s">
        <v>329</v>
      </c>
    </row>
    <row r="2" ht="28.5" customHeight="1" spans="1:10">
      <c r="A2" s="45" t="s">
        <v>330</v>
      </c>
      <c r="B2" s="27"/>
      <c r="C2" s="27"/>
      <c r="D2" s="27"/>
      <c r="E2" s="27"/>
      <c r="F2" s="46"/>
      <c r="G2" s="27"/>
      <c r="H2" s="46"/>
      <c r="I2" s="46"/>
      <c r="J2" s="27"/>
    </row>
    <row r="3" ht="17.25" customHeight="1" spans="1:10">
      <c r="A3" s="4" t="str">
        <f>"单位名称："&amp;"云南省调水中心"</f>
        <v>单位名称：云南省调水中心</v>
      </c>
    </row>
    <row r="4" ht="44.25" customHeight="1" spans="1:10">
      <c r="A4" s="47" t="s">
        <v>217</v>
      </c>
      <c r="B4" s="47" t="s">
        <v>218</v>
      </c>
      <c r="C4" s="47" t="s">
        <v>219</v>
      </c>
      <c r="D4" s="47" t="s">
        <v>220</v>
      </c>
      <c r="E4" s="47" t="s">
        <v>221</v>
      </c>
      <c r="F4" s="48" t="s">
        <v>222</v>
      </c>
      <c r="G4" s="47" t="s">
        <v>223</v>
      </c>
      <c r="H4" s="48" t="s">
        <v>224</v>
      </c>
      <c r="I4" s="48" t="s">
        <v>225</v>
      </c>
      <c r="J4" s="47" t="s">
        <v>226</v>
      </c>
    </row>
    <row r="5" ht="14.25" customHeight="1" spans="1:10">
      <c r="A5" s="47">
        <v>1</v>
      </c>
      <c r="B5" s="47">
        <v>2</v>
      </c>
      <c r="C5" s="47">
        <v>3</v>
      </c>
      <c r="D5" s="47">
        <v>4</v>
      </c>
      <c r="E5" s="47">
        <v>5</v>
      </c>
      <c r="F5" s="48">
        <v>6</v>
      </c>
      <c r="G5" s="47">
        <v>7</v>
      </c>
      <c r="H5" s="48">
        <v>8</v>
      </c>
      <c r="I5" s="48">
        <v>9</v>
      </c>
      <c r="J5" s="47">
        <v>10</v>
      </c>
    </row>
    <row r="6" ht="21.8" customHeight="1" spans="1:10">
      <c r="A6" s="49"/>
      <c r="B6" s="50"/>
      <c r="C6" s="50"/>
      <c r="D6" s="50"/>
      <c r="E6" s="51"/>
      <c r="F6" s="52"/>
      <c r="G6" s="51"/>
      <c r="H6" s="52"/>
      <c r="I6" s="52"/>
      <c r="J6" s="51"/>
    </row>
    <row r="7" ht="60.8" customHeight="1" spans="1:10">
      <c r="A7" s="49"/>
      <c r="B7" s="53"/>
      <c r="C7" s="53"/>
      <c r="D7" s="53"/>
      <c r="E7" s="49"/>
      <c r="F7" s="53"/>
      <c r="G7" s="49"/>
      <c r="H7" s="53"/>
      <c r="I7" s="53"/>
      <c r="J7" s="54"/>
    </row>
    <row r="8" customHeight="1" spans="1:10">
      <c r="A8" t="s">
        <v>328</v>
      </c>
    </row>
  </sheetData>
  <mergeCells count="2">
    <mergeCell ref="A2:J2"/>
    <mergeCell ref="A3:H3"/>
  </mergeCells>
  <pageMargins left="0.75" right="0.75" top="1" bottom="1" header="0.5" footer="0.5"/>
  <pageSetup paperSize="8" scale="9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8"/>
  <sheetViews>
    <sheetView showZeros="0" workbookViewId="0">
      <selection activeCell="A1" sqref="A1"/>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331</v>
      </c>
    </row>
    <row r="2" ht="30.65" customHeight="1" spans="1:8">
      <c r="A2" s="36" t="s">
        <v>332</v>
      </c>
      <c r="B2" s="36"/>
      <c r="C2" s="36"/>
      <c r="D2" s="36"/>
      <c r="E2" s="36"/>
      <c r="F2" s="36"/>
      <c r="G2" s="36"/>
      <c r="H2" s="36"/>
    </row>
    <row r="3" ht="18.75" customHeight="1" spans="1:8">
      <c r="A3" s="34" t="str">
        <f>"单位名称："&amp;"云南省调水中心"</f>
        <v>单位名称：云南省调水中心</v>
      </c>
      <c r="B3" s="34"/>
      <c r="C3" s="34"/>
      <c r="D3" s="34"/>
      <c r="E3" s="34"/>
      <c r="F3" s="34"/>
      <c r="G3" s="34"/>
      <c r="H3" s="34"/>
    </row>
    <row r="4" ht="18.75" customHeight="1" spans="1:8">
      <c r="A4" s="37" t="s">
        <v>130</v>
      </c>
      <c r="B4" s="37" t="s">
        <v>333</v>
      </c>
      <c r="C4" s="37" t="s">
        <v>334</v>
      </c>
      <c r="D4" s="37" t="s">
        <v>335</v>
      </c>
      <c r="E4" s="37" t="s">
        <v>336</v>
      </c>
      <c r="F4" s="37" t="s">
        <v>337</v>
      </c>
      <c r="G4" s="37"/>
      <c r="H4" s="37"/>
    </row>
    <row r="5" ht="18.75" customHeight="1" spans="1:8">
      <c r="A5" s="37"/>
      <c r="B5" s="37"/>
      <c r="C5" s="37"/>
      <c r="D5" s="37"/>
      <c r="E5" s="37"/>
      <c r="F5" s="37" t="s">
        <v>277</v>
      </c>
      <c r="G5" s="37" t="s">
        <v>338</v>
      </c>
      <c r="H5" s="37" t="s">
        <v>339</v>
      </c>
    </row>
    <row r="6" ht="18.75" customHeight="1" spans="1:8">
      <c r="A6" s="38" t="s">
        <v>113</v>
      </c>
      <c r="B6" s="38" t="s">
        <v>114</v>
      </c>
      <c r="C6" s="38" t="s">
        <v>115</v>
      </c>
      <c r="D6" s="38" t="s">
        <v>116</v>
      </c>
      <c r="E6" s="38" t="s">
        <v>117</v>
      </c>
      <c r="F6" s="38" t="s">
        <v>118</v>
      </c>
      <c r="G6" s="38" t="s">
        <v>232</v>
      </c>
      <c r="H6" s="38" t="s">
        <v>340</v>
      </c>
    </row>
    <row r="7" ht="29.9" customHeight="1" spans="1:8">
      <c r="A7" s="39" t="s">
        <v>45</v>
      </c>
      <c r="B7" s="39" t="s">
        <v>341</v>
      </c>
      <c r="C7" s="39" t="s">
        <v>292</v>
      </c>
      <c r="D7" s="39" t="s">
        <v>342</v>
      </c>
      <c r="E7" s="37" t="s">
        <v>293</v>
      </c>
      <c r="F7" s="40">
        <v>2</v>
      </c>
      <c r="G7" s="41">
        <v>6000</v>
      </c>
      <c r="H7" s="41">
        <v>12000</v>
      </c>
    </row>
    <row r="8" ht="29.9" customHeight="1" spans="1:8">
      <c r="A8" s="39" t="s">
        <v>45</v>
      </c>
      <c r="B8" s="39" t="s">
        <v>341</v>
      </c>
      <c r="C8" s="39" t="s">
        <v>343</v>
      </c>
      <c r="D8" s="39" t="s">
        <v>344</v>
      </c>
      <c r="E8" s="37" t="s">
        <v>293</v>
      </c>
      <c r="F8" s="40">
        <v>3</v>
      </c>
      <c r="G8" s="41">
        <v>11000</v>
      </c>
      <c r="H8" s="41">
        <v>33000</v>
      </c>
    </row>
    <row r="9" ht="29.9" customHeight="1" spans="1:8">
      <c r="A9" s="39" t="s">
        <v>45</v>
      </c>
      <c r="B9" s="39" t="s">
        <v>341</v>
      </c>
      <c r="C9" s="39" t="s">
        <v>345</v>
      </c>
      <c r="D9" s="39" t="s">
        <v>346</v>
      </c>
      <c r="E9" s="37" t="s">
        <v>293</v>
      </c>
      <c r="F9" s="40">
        <v>2</v>
      </c>
      <c r="G9" s="41">
        <v>22000</v>
      </c>
      <c r="H9" s="41">
        <v>44000</v>
      </c>
    </row>
    <row r="10" ht="29.9" customHeight="1" spans="1:8">
      <c r="A10" s="39" t="s">
        <v>45</v>
      </c>
      <c r="B10" s="39" t="s">
        <v>341</v>
      </c>
      <c r="C10" s="39" t="s">
        <v>347</v>
      </c>
      <c r="D10" s="39" t="s">
        <v>348</v>
      </c>
      <c r="E10" s="37" t="s">
        <v>293</v>
      </c>
      <c r="F10" s="40">
        <v>1</v>
      </c>
      <c r="G10" s="41">
        <v>11200</v>
      </c>
      <c r="H10" s="41">
        <v>11200</v>
      </c>
    </row>
    <row r="11" ht="29.9" customHeight="1" spans="1:8">
      <c r="A11" s="39" t="s">
        <v>45</v>
      </c>
      <c r="B11" s="39" t="s">
        <v>341</v>
      </c>
      <c r="C11" s="39" t="s">
        <v>349</v>
      </c>
      <c r="D11" s="39" t="s">
        <v>350</v>
      </c>
      <c r="E11" s="37" t="s">
        <v>293</v>
      </c>
      <c r="F11" s="40">
        <v>1</v>
      </c>
      <c r="G11" s="41">
        <v>26000</v>
      </c>
      <c r="H11" s="41">
        <v>26000</v>
      </c>
    </row>
    <row r="12" ht="29.9" customHeight="1" spans="1:8">
      <c r="A12" s="39" t="s">
        <v>45</v>
      </c>
      <c r="B12" s="39" t="s">
        <v>341</v>
      </c>
      <c r="C12" s="39" t="s">
        <v>351</v>
      </c>
      <c r="D12" s="39" t="s">
        <v>352</v>
      </c>
      <c r="E12" s="37" t="s">
        <v>293</v>
      </c>
      <c r="F12" s="40">
        <v>1</v>
      </c>
      <c r="G12" s="41">
        <v>4400</v>
      </c>
      <c r="H12" s="41">
        <v>4400</v>
      </c>
    </row>
    <row r="13" ht="29.9" customHeight="1" spans="1:8">
      <c r="A13" s="39" t="s">
        <v>45</v>
      </c>
      <c r="B13" s="39" t="s">
        <v>341</v>
      </c>
      <c r="C13" s="39" t="s">
        <v>353</v>
      </c>
      <c r="D13" s="39" t="s">
        <v>354</v>
      </c>
      <c r="E13" s="37" t="s">
        <v>293</v>
      </c>
      <c r="F13" s="40">
        <v>1</v>
      </c>
      <c r="G13" s="41">
        <v>5200</v>
      </c>
      <c r="H13" s="41">
        <v>5200</v>
      </c>
    </row>
    <row r="14" ht="29.9" customHeight="1" spans="1:8">
      <c r="A14" s="39" t="s">
        <v>45</v>
      </c>
      <c r="B14" s="39" t="s">
        <v>341</v>
      </c>
      <c r="C14" s="39" t="s">
        <v>295</v>
      </c>
      <c r="D14" s="39" t="s">
        <v>294</v>
      </c>
      <c r="E14" s="37" t="s">
        <v>288</v>
      </c>
      <c r="F14" s="40">
        <v>1</v>
      </c>
      <c r="G14" s="41">
        <v>39800</v>
      </c>
      <c r="H14" s="41">
        <v>39800</v>
      </c>
    </row>
    <row r="15" ht="29.9" customHeight="1" spans="1:8">
      <c r="A15" s="39" t="s">
        <v>45</v>
      </c>
      <c r="B15" s="39" t="s">
        <v>355</v>
      </c>
      <c r="C15" s="39" t="s">
        <v>287</v>
      </c>
      <c r="D15" s="39" t="s">
        <v>356</v>
      </c>
      <c r="E15" s="37" t="s">
        <v>288</v>
      </c>
      <c r="F15" s="40">
        <v>2</v>
      </c>
      <c r="G15" s="41">
        <v>2000</v>
      </c>
      <c r="H15" s="41">
        <v>4000</v>
      </c>
    </row>
    <row r="16" ht="29.9" customHeight="1" spans="1:8">
      <c r="A16" s="39" t="s">
        <v>45</v>
      </c>
      <c r="B16" s="39" t="s">
        <v>355</v>
      </c>
      <c r="C16" s="39" t="s">
        <v>290</v>
      </c>
      <c r="D16" s="39" t="s">
        <v>357</v>
      </c>
      <c r="E16" s="37" t="s">
        <v>288</v>
      </c>
      <c r="F16" s="40">
        <v>2</v>
      </c>
      <c r="G16" s="41">
        <v>500</v>
      </c>
      <c r="H16" s="41">
        <v>1000</v>
      </c>
    </row>
    <row r="17" ht="20.15" customHeight="1" spans="1:8">
      <c r="A17" s="37" t="s">
        <v>30</v>
      </c>
      <c r="B17" s="37"/>
      <c r="C17" s="37"/>
      <c r="D17" s="37"/>
      <c r="E17" s="37"/>
      <c r="F17" s="40">
        <v>16</v>
      </c>
      <c r="G17" s="41"/>
      <c r="H17" s="41">
        <v>180600</v>
      </c>
    </row>
    <row r="18" ht="19.5" customHeight="1" spans="1:8">
      <c r="A18" s="39" t="s">
        <v>358</v>
      </c>
      <c r="B18" s="39"/>
      <c r="C18" s="39"/>
      <c r="D18" s="39"/>
      <c r="E18" s="39"/>
      <c r="F18" s="42"/>
      <c r="G18" s="43"/>
      <c r="H18" s="43"/>
    </row>
  </sheetData>
  <mergeCells count="9">
    <mergeCell ref="A2:H2"/>
    <mergeCell ref="F4:H4"/>
    <mergeCell ref="A17:E17"/>
    <mergeCell ref="A18:H18"/>
    <mergeCell ref="A4:A5"/>
    <mergeCell ref="B4:B5"/>
    <mergeCell ref="C4:C5"/>
    <mergeCell ref="D4:D5"/>
    <mergeCell ref="E4:E5"/>
  </mergeCells>
  <pageMargins left="0.75" right="0.75" top="1" bottom="1" header="0.5" footer="0.5"/>
  <pageSetup paperSize="8" scale="97"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D1" s="1"/>
      <c r="E1" s="1"/>
      <c r="F1" s="1"/>
      <c r="G1" s="1"/>
      <c r="K1" s="2" t="s">
        <v>359</v>
      </c>
    </row>
    <row r="2" ht="27.75" customHeight="1" spans="1:11">
      <c r="A2" s="27" t="s">
        <v>360</v>
      </c>
      <c r="B2" s="27"/>
      <c r="C2" s="27"/>
      <c r="D2" s="27"/>
      <c r="E2" s="27"/>
      <c r="F2" s="27"/>
      <c r="G2" s="27"/>
      <c r="H2" s="27"/>
      <c r="I2" s="27"/>
      <c r="J2" s="27"/>
      <c r="K2" s="27"/>
    </row>
    <row r="3" ht="13.5" customHeight="1" spans="1:11">
      <c r="A3" s="4" t="str">
        <f>"单位名称："&amp;"云南省调水中心"</f>
        <v>单位名称：云南省调水中心</v>
      </c>
      <c r="B3" s="5"/>
      <c r="C3" s="5"/>
      <c r="D3" s="5"/>
      <c r="E3" s="5"/>
      <c r="F3" s="5"/>
      <c r="G3" s="5"/>
      <c r="H3" s="6"/>
      <c r="I3" s="6"/>
      <c r="J3" s="6"/>
      <c r="K3" s="7" t="s">
        <v>121</v>
      </c>
    </row>
    <row r="4" ht="21.75" customHeight="1" spans="1:11">
      <c r="A4" s="8" t="s">
        <v>194</v>
      </c>
      <c r="B4" s="8" t="s">
        <v>132</v>
      </c>
      <c r="C4" s="8" t="s">
        <v>195</v>
      </c>
      <c r="D4" s="9" t="s">
        <v>133</v>
      </c>
      <c r="E4" s="9" t="s">
        <v>134</v>
      </c>
      <c r="F4" s="9" t="s">
        <v>135</v>
      </c>
      <c r="G4" s="9" t="s">
        <v>136</v>
      </c>
      <c r="H4" s="15" t="s">
        <v>30</v>
      </c>
      <c r="I4" s="10" t="s">
        <v>361</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c r="C8" s="30"/>
      <c r="D8" s="30"/>
      <c r="E8" s="30"/>
      <c r="F8" s="30"/>
      <c r="G8" s="30"/>
      <c r="H8" s="22"/>
      <c r="I8" s="22"/>
      <c r="J8" s="22"/>
      <c r="K8" s="22"/>
    </row>
    <row r="9" ht="30.65" customHeight="1" spans="1:11">
      <c r="A9" s="20"/>
      <c r="B9" s="20"/>
      <c r="C9" s="20"/>
      <c r="D9" s="20"/>
      <c r="E9" s="20"/>
      <c r="F9" s="20"/>
      <c r="G9" s="20"/>
      <c r="H9" s="22"/>
      <c r="I9" s="22"/>
      <c r="J9" s="22"/>
      <c r="K9" s="22"/>
    </row>
    <row r="10" ht="18.75" customHeight="1" spans="1:11">
      <c r="A10" s="31" t="s">
        <v>96</v>
      </c>
      <c r="B10" s="32"/>
      <c r="C10" s="32"/>
      <c r="D10" s="32"/>
      <c r="E10" s="32"/>
      <c r="F10" s="32"/>
      <c r="G10" s="33"/>
      <c r="H10" s="22"/>
      <c r="I10" s="22"/>
      <c r="J10" s="22"/>
      <c r="K10" s="22"/>
    </row>
    <row r="11" customHeight="1" spans="1:11">
      <c r="A11" t="s">
        <v>362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8" scale="8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C30" sqref="C30"/>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1:7">
      <c r="D1" s="1"/>
      <c r="G1" s="2" t="s">
        <v>363</v>
      </c>
    </row>
    <row r="2" ht="27.75" customHeight="1" spans="1:7">
      <c r="A2" s="3" t="s">
        <v>364</v>
      </c>
      <c r="B2" s="3"/>
      <c r="C2" s="3"/>
      <c r="D2" s="3"/>
      <c r="E2" s="3"/>
      <c r="F2" s="3"/>
      <c r="G2" s="3"/>
    </row>
    <row r="3" ht="13.5" customHeight="1" spans="1:7">
      <c r="A3" s="4" t="str">
        <f>"单位名称："&amp;"云南省调水中心"</f>
        <v>单位名称：云南省调水中心</v>
      </c>
      <c r="B3" s="5"/>
      <c r="C3" s="5"/>
      <c r="D3" s="5"/>
      <c r="E3" s="6"/>
      <c r="F3" s="6"/>
      <c r="G3" s="7" t="s">
        <v>121</v>
      </c>
    </row>
    <row r="4" ht="21.75" customHeight="1" spans="1:7">
      <c r="A4" s="8" t="s">
        <v>195</v>
      </c>
      <c r="B4" s="8" t="s">
        <v>194</v>
      </c>
      <c r="C4" s="8" t="s">
        <v>132</v>
      </c>
      <c r="D4" s="9" t="s">
        <v>365</v>
      </c>
      <c r="E4" s="10" t="s">
        <v>33</v>
      </c>
      <c r="F4" s="11"/>
      <c r="G4" s="12"/>
    </row>
    <row r="5" ht="21.75" customHeight="1" spans="1:7">
      <c r="A5" s="13"/>
      <c r="B5" s="13"/>
      <c r="C5" s="13"/>
      <c r="D5" s="14"/>
      <c r="E5" s="15" t="s">
        <v>366</v>
      </c>
      <c r="F5" s="9" t="s">
        <v>367</v>
      </c>
      <c r="G5" s="9" t="s">
        <v>368</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1250000</v>
      </c>
      <c r="F8" s="22">
        <v>1250000</v>
      </c>
      <c r="G8" s="22">
        <v>1250000</v>
      </c>
    </row>
    <row r="9" ht="29.9" customHeight="1" spans="1:7">
      <c r="A9" s="20"/>
      <c r="B9" s="20" t="s">
        <v>369</v>
      </c>
      <c r="C9" s="20" t="s">
        <v>208</v>
      </c>
      <c r="D9" s="20" t="s">
        <v>370</v>
      </c>
      <c r="E9" s="22">
        <v>770000</v>
      </c>
      <c r="F9" s="22">
        <v>770000</v>
      </c>
      <c r="G9" s="22">
        <v>770000</v>
      </c>
    </row>
    <row r="10" ht="29.9" customHeight="1" spans="1:7">
      <c r="A10" s="23"/>
      <c r="B10" s="20" t="s">
        <v>371</v>
      </c>
      <c r="C10" s="20" t="s">
        <v>203</v>
      </c>
      <c r="D10" s="20" t="s">
        <v>370</v>
      </c>
      <c r="E10" s="22">
        <v>480000</v>
      </c>
      <c r="F10" s="22">
        <v>480000</v>
      </c>
      <c r="G10" s="22">
        <v>480000</v>
      </c>
    </row>
    <row r="11" ht="18.75" customHeight="1" spans="1:7">
      <c r="A11" s="24" t="s">
        <v>30</v>
      </c>
      <c r="B11" s="25" t="s">
        <v>372</v>
      </c>
      <c r="C11" s="25"/>
      <c r="D11" s="26"/>
      <c r="E11" s="22">
        <v>1250000</v>
      </c>
      <c r="F11" s="22">
        <v>1250000</v>
      </c>
      <c r="G11" s="22">
        <v>1250000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8" scale="9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workbookViewId="0">
      <selection activeCell="A1" sqref="A1"/>
    </sheetView>
  </sheetViews>
  <sheetFormatPr defaultColWidth="8" defaultRowHeight="14.25" customHeight="1"/>
  <cols>
    <col min="1" max="1" width="21.1416666666667" customWidth="1"/>
    <col min="2" max="2" width="35.2833333333333" customWidth="1"/>
    <col min="3" max="19" width="16.175"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3" t="str">
        <f>"单位名称："&amp;"云南省调水中心"</f>
        <v>单位名称：云南省调水中心</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13889654.46</v>
      </c>
      <c r="D8" s="120">
        <v>6389654.46</v>
      </c>
      <c r="E8" s="88">
        <v>6389654.46</v>
      </c>
      <c r="F8" s="88"/>
      <c r="G8" s="88"/>
      <c r="H8" s="88"/>
      <c r="I8" s="88"/>
      <c r="J8" s="88"/>
      <c r="K8" s="88"/>
      <c r="L8" s="88"/>
      <c r="M8" s="88"/>
      <c r="N8" s="88"/>
      <c r="O8" s="88">
        <v>7500000</v>
      </c>
      <c r="P8" s="88">
        <v>7500000</v>
      </c>
      <c r="Q8" s="88"/>
      <c r="R8" s="88"/>
      <c r="S8" s="88"/>
    </row>
    <row r="9" ht="16.5" customHeight="1" spans="1:19">
      <c r="A9" s="166" t="s">
        <v>30</v>
      </c>
      <c r="B9" s="167"/>
      <c r="C9" s="120">
        <v>13889654.46</v>
      </c>
      <c r="D9" s="120">
        <v>6389654.46</v>
      </c>
      <c r="E9" s="88">
        <v>6389654.46</v>
      </c>
      <c r="F9" s="88"/>
      <c r="G9" s="88"/>
      <c r="H9" s="88"/>
      <c r="I9" s="88"/>
      <c r="J9" s="88"/>
      <c r="K9" s="88"/>
      <c r="L9" s="88"/>
      <c r="M9" s="88"/>
      <c r="N9" s="88"/>
      <c r="O9" s="88">
        <v>7500000</v>
      </c>
      <c r="P9" s="88">
        <v>7500000</v>
      </c>
      <c r="Q9" s="88"/>
      <c r="R9" s="88"/>
      <c r="S9" s="88"/>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8" scale="5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A1" sqref="A1"/>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15">
      <c r="O1" s="55" t="s">
        <v>46</v>
      </c>
    </row>
    <row r="2" ht="28.5" customHeight="1" spans="1:15">
      <c r="A2" s="27" t="s">
        <v>47</v>
      </c>
      <c r="B2" s="27"/>
      <c r="C2" s="27"/>
      <c r="D2" s="27"/>
      <c r="E2" s="27"/>
      <c r="F2" s="27"/>
      <c r="G2" s="27"/>
      <c r="H2" s="27"/>
      <c r="I2" s="27"/>
      <c r="J2" s="27"/>
      <c r="K2" s="27"/>
      <c r="L2" s="27"/>
      <c r="M2" s="27"/>
      <c r="N2" s="27"/>
      <c r="O2" s="27"/>
    </row>
    <row r="3" ht="15" customHeight="1" spans="1:15">
      <c r="A3" s="101" t="str">
        <f>"单位名称："&amp;"云南省调水中心"</f>
        <v>单位名称：云南省调水中心</v>
      </c>
      <c r="B3" s="102"/>
      <c r="C3" s="58"/>
      <c r="D3" s="58"/>
      <c r="E3" s="58"/>
      <c r="F3" s="58"/>
      <c r="G3" s="6"/>
      <c r="H3" s="58"/>
      <c r="I3" s="58"/>
      <c r="J3" s="6"/>
      <c r="K3" s="58"/>
      <c r="L3" s="58"/>
      <c r="M3" s="6"/>
      <c r="N3" s="6"/>
      <c r="O3" s="103" t="s">
        <v>2</v>
      </c>
    </row>
    <row r="4" ht="18.75" customHeight="1" spans="1:15">
      <c r="A4" s="9" t="s">
        <v>48</v>
      </c>
      <c r="B4" s="9" t="s">
        <v>49</v>
      </c>
      <c r="C4" s="15" t="s">
        <v>30</v>
      </c>
      <c r="D4" s="62" t="s">
        <v>33</v>
      </c>
      <c r="E4" s="62"/>
      <c r="F4" s="62"/>
      <c r="G4" s="145" t="s">
        <v>34</v>
      </c>
      <c r="H4" s="9" t="s">
        <v>35</v>
      </c>
      <c r="I4" s="9" t="s">
        <v>50</v>
      </c>
      <c r="J4" s="10" t="s">
        <v>51</v>
      </c>
      <c r="K4" s="73" t="s">
        <v>52</v>
      </c>
      <c r="L4" s="73" t="s">
        <v>53</v>
      </c>
      <c r="M4" s="73" t="s">
        <v>54</v>
      </c>
      <c r="N4" s="73" t="s">
        <v>55</v>
      </c>
      <c r="O4" s="76" t="s">
        <v>56</v>
      </c>
    </row>
    <row r="5" ht="30" customHeight="1" spans="1:15">
      <c r="A5" s="18"/>
      <c r="B5" s="18"/>
      <c r="C5" s="18"/>
      <c r="D5" s="62" t="s">
        <v>32</v>
      </c>
      <c r="E5" s="62" t="s">
        <v>57</v>
      </c>
      <c r="F5" s="62" t="s">
        <v>58</v>
      </c>
      <c r="G5" s="18"/>
      <c r="H5" s="18"/>
      <c r="I5" s="18"/>
      <c r="J5" s="62" t="s">
        <v>32</v>
      </c>
      <c r="K5" s="84" t="s">
        <v>52</v>
      </c>
      <c r="L5" s="84" t="s">
        <v>53</v>
      </c>
      <c r="M5" s="84" t="s">
        <v>54</v>
      </c>
      <c r="N5" s="84" t="s">
        <v>55</v>
      </c>
      <c r="O5" s="84" t="s">
        <v>56</v>
      </c>
    </row>
    <row r="6" ht="16.5" customHeight="1" spans="1:15">
      <c r="A6" s="62">
        <v>1</v>
      </c>
      <c r="B6" s="62">
        <v>2</v>
      </c>
      <c r="C6" s="62">
        <v>3</v>
      </c>
      <c r="D6" s="62">
        <v>4</v>
      </c>
      <c r="E6" s="62">
        <v>5</v>
      </c>
      <c r="F6" s="62">
        <v>6</v>
      </c>
      <c r="G6" s="62">
        <v>7</v>
      </c>
      <c r="H6" s="48">
        <v>8</v>
      </c>
      <c r="I6" s="48">
        <v>9</v>
      </c>
      <c r="J6" s="48">
        <v>10</v>
      </c>
      <c r="K6" s="48">
        <v>11</v>
      </c>
      <c r="L6" s="48">
        <v>12</v>
      </c>
      <c r="M6" s="48">
        <v>13</v>
      </c>
      <c r="N6" s="48">
        <v>14</v>
      </c>
      <c r="O6" s="62">
        <v>15</v>
      </c>
    </row>
    <row r="7" ht="20.25" customHeight="1" spans="1:15">
      <c r="A7" s="30" t="s">
        <v>59</v>
      </c>
      <c r="B7" s="30" t="s">
        <v>60</v>
      </c>
      <c r="C7" s="120">
        <v>530462.2</v>
      </c>
      <c r="D7" s="120">
        <v>530462.2</v>
      </c>
      <c r="E7" s="120">
        <v>530462.2</v>
      </c>
      <c r="F7" s="120"/>
      <c r="G7" s="88"/>
      <c r="H7" s="120"/>
      <c r="I7" s="120"/>
      <c r="J7" s="120"/>
      <c r="K7" s="120"/>
      <c r="L7" s="120"/>
      <c r="M7" s="88"/>
      <c r="N7" s="120"/>
      <c r="O7" s="120"/>
    </row>
    <row r="8" ht="20.25" customHeight="1" spans="1:15">
      <c r="A8" s="128" t="s">
        <v>61</v>
      </c>
      <c r="B8" s="128" t="s">
        <v>62</v>
      </c>
      <c r="C8" s="120">
        <v>505801.85</v>
      </c>
      <c r="D8" s="120">
        <v>505801.85</v>
      </c>
      <c r="E8" s="120">
        <v>505801.85</v>
      </c>
      <c r="F8" s="120"/>
      <c r="G8" s="88"/>
      <c r="H8" s="120"/>
      <c r="I8" s="120"/>
      <c r="J8" s="120"/>
      <c r="K8" s="120"/>
      <c r="L8" s="120"/>
      <c r="M8" s="88"/>
      <c r="N8" s="120"/>
      <c r="O8" s="120"/>
    </row>
    <row r="9" ht="20.25" customHeight="1" spans="1:15">
      <c r="A9" s="129" t="s">
        <v>63</v>
      </c>
      <c r="B9" s="129" t="s">
        <v>64</v>
      </c>
      <c r="C9" s="120">
        <v>540</v>
      </c>
      <c r="D9" s="120">
        <v>540</v>
      </c>
      <c r="E9" s="120">
        <v>540</v>
      </c>
      <c r="F9" s="120"/>
      <c r="G9" s="88"/>
      <c r="H9" s="120"/>
      <c r="I9" s="120"/>
      <c r="J9" s="120"/>
      <c r="K9" s="120"/>
      <c r="L9" s="120"/>
      <c r="M9" s="88"/>
      <c r="N9" s="120"/>
      <c r="O9" s="120"/>
    </row>
    <row r="10" ht="20.25" customHeight="1" spans="1:15">
      <c r="A10" s="129" t="s">
        <v>65</v>
      </c>
      <c r="B10" s="129" t="s">
        <v>66</v>
      </c>
      <c r="C10" s="120">
        <v>505261.85</v>
      </c>
      <c r="D10" s="120">
        <v>505261.85</v>
      </c>
      <c r="E10" s="120">
        <v>505261.85</v>
      </c>
      <c r="F10" s="120"/>
      <c r="G10" s="88"/>
      <c r="H10" s="120"/>
      <c r="I10" s="120"/>
      <c r="J10" s="120"/>
      <c r="K10" s="120"/>
      <c r="L10" s="120"/>
      <c r="M10" s="88"/>
      <c r="N10" s="120"/>
      <c r="O10" s="120"/>
    </row>
    <row r="11" ht="20.25" customHeight="1" spans="1:15">
      <c r="A11" s="128" t="s">
        <v>67</v>
      </c>
      <c r="B11" s="128" t="s">
        <v>68</v>
      </c>
      <c r="C11" s="120">
        <v>24660.35</v>
      </c>
      <c r="D11" s="120">
        <v>24660.35</v>
      </c>
      <c r="E11" s="120">
        <v>24660.35</v>
      </c>
      <c r="F11" s="120"/>
      <c r="G11" s="88"/>
      <c r="H11" s="120"/>
      <c r="I11" s="120"/>
      <c r="J11" s="120"/>
      <c r="K11" s="120"/>
      <c r="L11" s="120"/>
      <c r="M11" s="88"/>
      <c r="N11" s="120"/>
      <c r="O11" s="120"/>
    </row>
    <row r="12" ht="20.25" customHeight="1" spans="1:15">
      <c r="A12" s="129" t="s">
        <v>69</v>
      </c>
      <c r="B12" s="129" t="s">
        <v>68</v>
      </c>
      <c r="C12" s="120">
        <v>24660.35</v>
      </c>
      <c r="D12" s="120">
        <v>24660.35</v>
      </c>
      <c r="E12" s="120">
        <v>24660.35</v>
      </c>
      <c r="F12" s="120"/>
      <c r="G12" s="88"/>
      <c r="H12" s="120"/>
      <c r="I12" s="120"/>
      <c r="J12" s="120"/>
      <c r="K12" s="120"/>
      <c r="L12" s="120"/>
      <c r="M12" s="88"/>
      <c r="N12" s="120"/>
      <c r="O12" s="120"/>
    </row>
    <row r="13" ht="20.25" customHeight="1" spans="1:15">
      <c r="A13" s="30" t="s">
        <v>70</v>
      </c>
      <c r="B13" s="30" t="s">
        <v>71</v>
      </c>
      <c r="C13" s="120">
        <v>484739.49</v>
      </c>
      <c r="D13" s="120">
        <v>484739.49</v>
      </c>
      <c r="E13" s="120">
        <v>484739.49</v>
      </c>
      <c r="F13" s="120"/>
      <c r="G13" s="88"/>
      <c r="H13" s="120"/>
      <c r="I13" s="120"/>
      <c r="J13" s="120"/>
      <c r="K13" s="120"/>
      <c r="L13" s="120"/>
      <c r="M13" s="88"/>
      <c r="N13" s="120"/>
      <c r="O13" s="120"/>
    </row>
    <row r="14" ht="20.25" customHeight="1" spans="1:15">
      <c r="A14" s="128" t="s">
        <v>72</v>
      </c>
      <c r="B14" s="128" t="s">
        <v>73</v>
      </c>
      <c r="C14" s="120">
        <v>484739.49</v>
      </c>
      <c r="D14" s="120">
        <v>484739.49</v>
      </c>
      <c r="E14" s="120">
        <v>484739.49</v>
      </c>
      <c r="F14" s="120"/>
      <c r="G14" s="88"/>
      <c r="H14" s="120"/>
      <c r="I14" s="120"/>
      <c r="J14" s="120"/>
      <c r="K14" s="120"/>
      <c r="L14" s="120"/>
      <c r="M14" s="88"/>
      <c r="N14" s="120"/>
      <c r="O14" s="120"/>
    </row>
    <row r="15" ht="20.25" customHeight="1" spans="1:15">
      <c r="A15" s="129" t="s">
        <v>74</v>
      </c>
      <c r="B15" s="129" t="s">
        <v>75</v>
      </c>
      <c r="C15" s="120">
        <v>315788.66</v>
      </c>
      <c r="D15" s="120">
        <v>315788.66</v>
      </c>
      <c r="E15" s="120">
        <v>315788.66</v>
      </c>
      <c r="F15" s="120"/>
      <c r="G15" s="88"/>
      <c r="H15" s="120"/>
      <c r="I15" s="120"/>
      <c r="J15" s="120"/>
      <c r="K15" s="120"/>
      <c r="L15" s="120"/>
      <c r="M15" s="88"/>
      <c r="N15" s="120"/>
      <c r="O15" s="120"/>
    </row>
    <row r="16" ht="20.25" customHeight="1" spans="1:15">
      <c r="A16" s="129" t="s">
        <v>76</v>
      </c>
      <c r="B16" s="129" t="s">
        <v>77</v>
      </c>
      <c r="C16" s="120">
        <v>157894.33</v>
      </c>
      <c r="D16" s="120">
        <v>157894.33</v>
      </c>
      <c r="E16" s="120">
        <v>157894.33</v>
      </c>
      <c r="F16" s="120"/>
      <c r="G16" s="88"/>
      <c r="H16" s="120"/>
      <c r="I16" s="120"/>
      <c r="J16" s="120"/>
      <c r="K16" s="120"/>
      <c r="L16" s="120"/>
      <c r="M16" s="88"/>
      <c r="N16" s="120"/>
      <c r="O16" s="120"/>
    </row>
    <row r="17" ht="20.25" customHeight="1" spans="1:15">
      <c r="A17" s="129" t="s">
        <v>78</v>
      </c>
      <c r="B17" s="129" t="s">
        <v>79</v>
      </c>
      <c r="C17" s="120">
        <v>11056.5</v>
      </c>
      <c r="D17" s="120">
        <v>11056.5</v>
      </c>
      <c r="E17" s="120">
        <v>11056.5</v>
      </c>
      <c r="F17" s="120"/>
      <c r="G17" s="88"/>
      <c r="H17" s="120"/>
      <c r="I17" s="120"/>
      <c r="J17" s="120"/>
      <c r="K17" s="120"/>
      <c r="L17" s="120"/>
      <c r="M17" s="88"/>
      <c r="N17" s="120"/>
      <c r="O17" s="120"/>
    </row>
    <row r="18" ht="20.25" customHeight="1" spans="1:15">
      <c r="A18" s="30" t="s">
        <v>80</v>
      </c>
      <c r="B18" s="30" t="s">
        <v>81</v>
      </c>
      <c r="C18" s="120">
        <v>12531166.15</v>
      </c>
      <c r="D18" s="120">
        <v>12531166.15</v>
      </c>
      <c r="E18" s="120">
        <v>3781166.15</v>
      </c>
      <c r="F18" s="120">
        <v>8750000</v>
      </c>
      <c r="G18" s="88"/>
      <c r="H18" s="120"/>
      <c r="I18" s="120"/>
      <c r="J18" s="120"/>
      <c r="K18" s="120"/>
      <c r="L18" s="120"/>
      <c r="M18" s="88"/>
      <c r="N18" s="120"/>
      <c r="O18" s="120"/>
    </row>
    <row r="19" ht="20.25" customHeight="1" spans="1:15">
      <c r="A19" s="128" t="s">
        <v>82</v>
      </c>
      <c r="B19" s="128" t="s">
        <v>83</v>
      </c>
      <c r="C19" s="120">
        <v>12531166.15</v>
      </c>
      <c r="D19" s="120">
        <v>12531166.15</v>
      </c>
      <c r="E19" s="120">
        <v>3781166.15</v>
      </c>
      <c r="F19" s="120">
        <v>8750000</v>
      </c>
      <c r="G19" s="88"/>
      <c r="H19" s="120"/>
      <c r="I19" s="120"/>
      <c r="J19" s="120"/>
      <c r="K19" s="120"/>
      <c r="L19" s="120"/>
      <c r="M19" s="88"/>
      <c r="N19" s="120"/>
      <c r="O19" s="120"/>
    </row>
    <row r="20" ht="20.25" customHeight="1" spans="1:15">
      <c r="A20" s="129" t="s">
        <v>84</v>
      </c>
      <c r="B20" s="129" t="s">
        <v>85</v>
      </c>
      <c r="C20" s="120">
        <v>7500000</v>
      </c>
      <c r="D20" s="120">
        <v>7500000</v>
      </c>
      <c r="E20" s="120"/>
      <c r="F20" s="120">
        <v>7500000</v>
      </c>
      <c r="G20" s="88"/>
      <c r="H20" s="120"/>
      <c r="I20" s="120"/>
      <c r="J20" s="120"/>
      <c r="K20" s="120"/>
      <c r="L20" s="120"/>
      <c r="M20" s="88"/>
      <c r="N20" s="120"/>
      <c r="O20" s="120"/>
    </row>
    <row r="21" ht="20.25" customHeight="1" spans="1:15">
      <c r="A21" s="129" t="s">
        <v>86</v>
      </c>
      <c r="B21" s="129" t="s">
        <v>87</v>
      </c>
      <c r="C21" s="120">
        <v>770000</v>
      </c>
      <c r="D21" s="120">
        <v>770000</v>
      </c>
      <c r="E21" s="120"/>
      <c r="F21" s="120">
        <v>770000</v>
      </c>
      <c r="G21" s="88"/>
      <c r="H21" s="120"/>
      <c r="I21" s="120"/>
      <c r="J21" s="120"/>
      <c r="K21" s="120"/>
      <c r="L21" s="120"/>
      <c r="M21" s="88"/>
      <c r="N21" s="120"/>
      <c r="O21" s="120"/>
    </row>
    <row r="22" ht="20.25" customHeight="1" spans="1:15">
      <c r="A22" s="129" t="s">
        <v>88</v>
      </c>
      <c r="B22" s="129" t="s">
        <v>89</v>
      </c>
      <c r="C22" s="120">
        <v>4261166.15</v>
      </c>
      <c r="D22" s="120">
        <v>4261166.15</v>
      </c>
      <c r="E22" s="120">
        <v>3781166.15</v>
      </c>
      <c r="F22" s="120">
        <v>480000</v>
      </c>
      <c r="G22" s="88"/>
      <c r="H22" s="120"/>
      <c r="I22" s="120"/>
      <c r="J22" s="120"/>
      <c r="K22" s="120"/>
      <c r="L22" s="120"/>
      <c r="M22" s="88"/>
      <c r="N22" s="120"/>
      <c r="O22" s="120"/>
    </row>
    <row r="23" ht="20.25" customHeight="1" spans="1:15">
      <c r="A23" s="30" t="s">
        <v>90</v>
      </c>
      <c r="B23" s="30" t="s">
        <v>91</v>
      </c>
      <c r="C23" s="120">
        <v>343286.62</v>
      </c>
      <c r="D23" s="120">
        <v>343286.62</v>
      </c>
      <c r="E23" s="120">
        <v>343286.62</v>
      </c>
      <c r="F23" s="120"/>
      <c r="G23" s="88"/>
      <c r="H23" s="120"/>
      <c r="I23" s="120"/>
      <c r="J23" s="120"/>
      <c r="K23" s="120"/>
      <c r="L23" s="120"/>
      <c r="M23" s="88"/>
      <c r="N23" s="120"/>
      <c r="O23" s="120"/>
    </row>
    <row r="24" ht="20.25" customHeight="1" spans="1:15">
      <c r="A24" s="128" t="s">
        <v>92</v>
      </c>
      <c r="B24" s="128" t="s">
        <v>93</v>
      </c>
      <c r="C24" s="120">
        <v>343286.62</v>
      </c>
      <c r="D24" s="120">
        <v>343286.62</v>
      </c>
      <c r="E24" s="120">
        <v>343286.62</v>
      </c>
      <c r="F24" s="120"/>
      <c r="G24" s="88"/>
      <c r="H24" s="120"/>
      <c r="I24" s="120"/>
      <c r="J24" s="120"/>
      <c r="K24" s="120"/>
      <c r="L24" s="120"/>
      <c r="M24" s="88"/>
      <c r="N24" s="120"/>
      <c r="O24" s="120"/>
    </row>
    <row r="25" ht="20.25" customHeight="1" spans="1:15">
      <c r="A25" s="129" t="s">
        <v>94</v>
      </c>
      <c r="B25" s="129" t="s">
        <v>95</v>
      </c>
      <c r="C25" s="120">
        <v>343286.62</v>
      </c>
      <c r="D25" s="120">
        <v>343286.62</v>
      </c>
      <c r="E25" s="120">
        <v>343286.62</v>
      </c>
      <c r="F25" s="120"/>
      <c r="G25" s="88"/>
      <c r="H25" s="120"/>
      <c r="I25" s="120"/>
      <c r="J25" s="120"/>
      <c r="K25" s="120"/>
      <c r="L25" s="120"/>
      <c r="M25" s="88"/>
      <c r="N25" s="120"/>
      <c r="O25" s="120"/>
    </row>
    <row r="26" ht="17.25" customHeight="1" spans="1:15">
      <c r="A26" s="104" t="s">
        <v>96</v>
      </c>
      <c r="B26" s="105" t="s">
        <v>96</v>
      </c>
      <c r="C26" s="120">
        <v>13889654.46</v>
      </c>
      <c r="D26" s="120">
        <v>13889654.46</v>
      </c>
      <c r="E26" s="120">
        <v>5139654.46</v>
      </c>
      <c r="F26" s="120">
        <v>8750000</v>
      </c>
      <c r="G26" s="88"/>
      <c r="H26" s="120"/>
      <c r="I26" s="120"/>
      <c r="J26" s="120"/>
      <c r="K26" s="120"/>
      <c r="L26" s="120"/>
      <c r="M26" s="88"/>
      <c r="N26" s="120"/>
      <c r="O26" s="120"/>
    </row>
  </sheetData>
  <mergeCells count="11">
    <mergeCell ref="A2:O2"/>
    <mergeCell ref="A3:L3"/>
    <mergeCell ref="D4:F4"/>
    <mergeCell ref="J4:O4"/>
    <mergeCell ref="A26:B26"/>
    <mergeCell ref="A4:A5"/>
    <mergeCell ref="B4:B5"/>
    <mergeCell ref="C4:C5"/>
    <mergeCell ref="G4:G5"/>
    <mergeCell ref="H4:H5"/>
    <mergeCell ref="I4:I5"/>
  </mergeCells>
  <pageMargins left="0.75" right="0.75" top="1" bottom="1" header="0.5" footer="0.5"/>
  <pageSetup paperSize="8" scale="66"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1:4">
      <c r="D1" s="92" t="s">
        <v>97</v>
      </c>
    </row>
    <row r="2" ht="31.5" customHeight="1" spans="1:4">
      <c r="A2" s="45" t="s">
        <v>98</v>
      </c>
      <c r="B2" s="132"/>
      <c r="C2" s="132"/>
      <c r="D2" s="132"/>
    </row>
    <row r="3" ht="17.25" customHeight="1" spans="1:4">
      <c r="A3" s="4" t="str">
        <f>"单位名称："&amp;"云南省调水中心"</f>
        <v>单位名称：云南省调水中心</v>
      </c>
      <c r="B3" s="133"/>
      <c r="C3" s="133"/>
      <c r="D3" s="94" t="s">
        <v>2</v>
      </c>
    </row>
    <row r="4" ht="24.65" customHeight="1" spans="1:4">
      <c r="A4" s="10" t="s">
        <v>3</v>
      </c>
      <c r="B4" s="12"/>
      <c r="C4" s="10" t="s">
        <v>4</v>
      </c>
      <c r="D4" s="12"/>
    </row>
    <row r="5" ht="15.65" customHeight="1" spans="1:4">
      <c r="A5" s="15" t="s">
        <v>5</v>
      </c>
      <c r="B5" s="134" t="s">
        <v>6</v>
      </c>
      <c r="C5" s="15" t="s">
        <v>99</v>
      </c>
      <c r="D5" s="134" t="s">
        <v>6</v>
      </c>
    </row>
    <row r="6" ht="14.15" customHeight="1" spans="1:4">
      <c r="A6" s="18"/>
      <c r="B6" s="17"/>
      <c r="C6" s="18"/>
      <c r="D6" s="17"/>
    </row>
    <row r="7" ht="29.15" customHeight="1" spans="1:4">
      <c r="A7" s="135" t="s">
        <v>100</v>
      </c>
      <c r="B7" s="136">
        <v>6389654.46</v>
      </c>
      <c r="C7" s="137" t="s">
        <v>101</v>
      </c>
      <c r="D7" s="136">
        <v>13889654.46</v>
      </c>
    </row>
    <row r="8" ht="29.15" customHeight="1" spans="1:4">
      <c r="A8" s="138" t="s">
        <v>102</v>
      </c>
      <c r="B8" s="88">
        <v>6389654.46</v>
      </c>
      <c r="C8" s="23" t="str">
        <f>"（一）"&amp;"社会保障和就业支出"</f>
        <v>（一）社会保障和就业支出</v>
      </c>
      <c r="D8" s="88">
        <v>530462.2</v>
      </c>
    </row>
    <row r="9" ht="29.15" customHeight="1" spans="1:4">
      <c r="A9" s="138" t="s">
        <v>103</v>
      </c>
      <c r="B9" s="88"/>
      <c r="C9" s="23" t="str">
        <f>"（二）"&amp;"卫生健康支出"</f>
        <v>（二）卫生健康支出</v>
      </c>
      <c r="D9" s="88">
        <v>484739.49</v>
      </c>
    </row>
    <row r="10" ht="29.15" customHeight="1" spans="1:4">
      <c r="A10" s="138" t="s">
        <v>104</v>
      </c>
      <c r="B10" s="88"/>
      <c r="C10" s="23" t="str">
        <f>"（三）"&amp;"农林水支出"</f>
        <v>（三）农林水支出</v>
      </c>
      <c r="D10" s="88">
        <v>12531166.15</v>
      </c>
    </row>
    <row r="11" ht="29.15" customHeight="1" spans="1:4">
      <c r="A11" s="139" t="s">
        <v>105</v>
      </c>
      <c r="B11" s="140">
        <v>7500000</v>
      </c>
      <c r="C11" s="23" t="str">
        <f>"（四）"&amp;"住房保障支出"</f>
        <v>（四）住房保障支出</v>
      </c>
      <c r="D11" s="88">
        <v>343286.62</v>
      </c>
    </row>
    <row r="12" ht="29.15" customHeight="1" spans="1:4">
      <c r="A12" s="138" t="s">
        <v>102</v>
      </c>
      <c r="B12" s="120">
        <v>7500000</v>
      </c>
      <c r="C12" s="141"/>
      <c r="D12" s="140"/>
    </row>
    <row r="13" ht="29.15" customHeight="1" spans="1:4">
      <c r="A13" s="142" t="s">
        <v>103</v>
      </c>
      <c r="B13" s="120"/>
      <c r="C13" s="141"/>
      <c r="D13" s="140"/>
    </row>
    <row r="14" ht="29.15" customHeight="1" spans="1:4">
      <c r="A14" s="142" t="s">
        <v>104</v>
      </c>
      <c r="B14" s="140"/>
      <c r="C14" s="141"/>
      <c r="D14" s="140"/>
    </row>
    <row r="15" ht="29.15" customHeight="1" spans="1:4">
      <c r="A15" s="143"/>
      <c r="B15" s="140"/>
      <c r="C15" s="144" t="s">
        <v>106</v>
      </c>
      <c r="D15" s="140"/>
    </row>
    <row r="16" ht="29.15" customHeight="1" spans="1:4">
      <c r="A16" s="143" t="s">
        <v>107</v>
      </c>
      <c r="B16" s="140">
        <v>13889654.46</v>
      </c>
      <c r="C16" s="141" t="s">
        <v>25</v>
      </c>
      <c r="D16" s="140">
        <v>13889654.46</v>
      </c>
    </row>
  </sheetData>
  <mergeCells count="8">
    <mergeCell ref="A2:D2"/>
    <mergeCell ref="A3:B3"/>
    <mergeCell ref="A4:B4"/>
    <mergeCell ref="C4:D4"/>
    <mergeCell ref="A5:A6"/>
    <mergeCell ref="B5:B6"/>
    <mergeCell ref="C5:C6"/>
    <mergeCell ref="D5:D6"/>
  </mergeCells>
  <pageMargins left="0.75" right="0.75" top="1" bottom="1" header="0.5" footer="0.5"/>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selection activeCell="A1" sqref="A1"/>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1:7">
      <c r="D1" s="107"/>
      <c r="F1" s="55"/>
      <c r="G1" s="55" t="s">
        <v>108</v>
      </c>
    </row>
    <row r="2" ht="39" customHeight="1" spans="1:7">
      <c r="A2" s="3" t="s">
        <v>109</v>
      </c>
      <c r="B2" s="3"/>
      <c r="C2" s="3"/>
      <c r="D2" s="3"/>
      <c r="E2" s="3"/>
      <c r="F2" s="3"/>
      <c r="G2" s="3"/>
    </row>
    <row r="3" ht="18" customHeight="1" spans="1:7">
      <c r="A3" s="4" t="str">
        <f>"单位名称："&amp;"云南省调水中心"</f>
        <v>单位名称：云南省调水中心</v>
      </c>
      <c r="F3" s="103"/>
      <c r="G3" s="103" t="s">
        <v>2</v>
      </c>
    </row>
    <row r="4" ht="20.25" customHeight="1" spans="1:7">
      <c r="A4" s="122" t="s">
        <v>110</v>
      </c>
      <c r="B4" s="123"/>
      <c r="C4" s="124" t="s">
        <v>30</v>
      </c>
      <c r="D4" s="11" t="s">
        <v>57</v>
      </c>
      <c r="E4" s="11"/>
      <c r="F4" s="12"/>
      <c r="G4" s="124" t="s">
        <v>58</v>
      </c>
    </row>
    <row r="5" ht="20.25" customHeight="1" spans="1:7">
      <c r="A5" s="125" t="s">
        <v>48</v>
      </c>
      <c r="B5" s="126" t="s">
        <v>49</v>
      </c>
      <c r="C5" s="95"/>
      <c r="D5" s="95" t="s">
        <v>32</v>
      </c>
      <c r="E5" s="95" t="s">
        <v>111</v>
      </c>
      <c r="F5" s="95" t="s">
        <v>112</v>
      </c>
      <c r="G5" s="95"/>
    </row>
    <row r="6" ht="13.5" customHeight="1" spans="1:7">
      <c r="A6" s="127" t="s">
        <v>113</v>
      </c>
      <c r="B6" s="127" t="s">
        <v>114</v>
      </c>
      <c r="C6" s="127" t="s">
        <v>115</v>
      </c>
      <c r="D6" s="62"/>
      <c r="E6" s="127" t="s">
        <v>116</v>
      </c>
      <c r="F6" s="127" t="s">
        <v>117</v>
      </c>
      <c r="G6" s="127" t="s">
        <v>118</v>
      </c>
    </row>
    <row r="7" ht="18" customHeight="1" spans="1:7">
      <c r="A7" s="30" t="s">
        <v>59</v>
      </c>
      <c r="B7" s="30" t="s">
        <v>60</v>
      </c>
      <c r="C7" s="22">
        <v>530462.2</v>
      </c>
      <c r="D7" s="22">
        <v>530462.2</v>
      </c>
      <c r="E7" s="22">
        <v>529922.2</v>
      </c>
      <c r="F7" s="22">
        <v>540</v>
      </c>
      <c r="G7" s="22"/>
    </row>
    <row r="8" ht="18" customHeight="1" spans="1:7">
      <c r="A8" s="30" t="s">
        <v>61</v>
      </c>
      <c r="B8" s="128" t="s">
        <v>62</v>
      </c>
      <c r="C8" s="22">
        <v>505801.85</v>
      </c>
      <c r="D8" s="22">
        <v>505801.85</v>
      </c>
      <c r="E8" s="22">
        <v>505261.85</v>
      </c>
      <c r="F8" s="22">
        <v>540</v>
      </c>
      <c r="G8" s="22"/>
    </row>
    <row r="9" ht="18" customHeight="1" spans="1:7">
      <c r="A9" s="30" t="s">
        <v>63</v>
      </c>
      <c r="B9" s="129" t="s">
        <v>64</v>
      </c>
      <c r="C9" s="22">
        <v>540</v>
      </c>
      <c r="D9" s="22">
        <v>540</v>
      </c>
      <c r="E9" s="22"/>
      <c r="F9" s="22">
        <v>540</v>
      </c>
      <c r="G9" s="22"/>
    </row>
    <row r="10" ht="18" customHeight="1" spans="1:7">
      <c r="A10" s="30" t="s">
        <v>65</v>
      </c>
      <c r="B10" s="129" t="s">
        <v>66</v>
      </c>
      <c r="C10" s="22">
        <v>505261.85</v>
      </c>
      <c r="D10" s="22">
        <v>505261.85</v>
      </c>
      <c r="E10" s="22">
        <v>505261.85</v>
      </c>
      <c r="F10" s="22"/>
      <c r="G10" s="22"/>
    </row>
    <row r="11" ht="18" customHeight="1" spans="1:7">
      <c r="A11" s="30" t="s">
        <v>67</v>
      </c>
      <c r="B11" s="128" t="s">
        <v>68</v>
      </c>
      <c r="C11" s="22">
        <v>24660.35</v>
      </c>
      <c r="D11" s="22">
        <v>24660.35</v>
      </c>
      <c r="E11" s="22">
        <v>24660.35</v>
      </c>
      <c r="F11" s="22"/>
      <c r="G11" s="22"/>
    </row>
    <row r="12" ht="18" customHeight="1" spans="1:7">
      <c r="A12" s="30" t="s">
        <v>69</v>
      </c>
      <c r="B12" s="129" t="s">
        <v>68</v>
      </c>
      <c r="C12" s="22">
        <v>24660.35</v>
      </c>
      <c r="D12" s="22">
        <v>24660.35</v>
      </c>
      <c r="E12" s="22">
        <v>24660.35</v>
      </c>
      <c r="F12" s="22"/>
      <c r="G12" s="22"/>
    </row>
    <row r="13" ht="18" customHeight="1" spans="1:7">
      <c r="A13" s="30" t="s">
        <v>70</v>
      </c>
      <c r="B13" s="30" t="s">
        <v>71</v>
      </c>
      <c r="C13" s="22">
        <v>484739.49</v>
      </c>
      <c r="D13" s="22">
        <v>484739.49</v>
      </c>
      <c r="E13" s="22">
        <v>484739.49</v>
      </c>
      <c r="F13" s="22"/>
      <c r="G13" s="22"/>
    </row>
    <row r="14" ht="18" customHeight="1" spans="1:7">
      <c r="A14" s="30" t="s">
        <v>72</v>
      </c>
      <c r="B14" s="128" t="s">
        <v>73</v>
      </c>
      <c r="C14" s="22">
        <v>484739.49</v>
      </c>
      <c r="D14" s="22">
        <v>484739.49</v>
      </c>
      <c r="E14" s="22">
        <v>484739.49</v>
      </c>
      <c r="F14" s="22"/>
      <c r="G14" s="22"/>
    </row>
    <row r="15" ht="18" customHeight="1" spans="1:7">
      <c r="A15" s="30" t="s">
        <v>74</v>
      </c>
      <c r="B15" s="129" t="s">
        <v>75</v>
      </c>
      <c r="C15" s="22">
        <v>315788.66</v>
      </c>
      <c r="D15" s="22">
        <v>315788.66</v>
      </c>
      <c r="E15" s="22">
        <v>315788.66</v>
      </c>
      <c r="F15" s="22"/>
      <c r="G15" s="22"/>
    </row>
    <row r="16" ht="18" customHeight="1" spans="1:7">
      <c r="A16" s="30" t="s">
        <v>76</v>
      </c>
      <c r="B16" s="129" t="s">
        <v>77</v>
      </c>
      <c r="C16" s="22">
        <v>157894.33</v>
      </c>
      <c r="D16" s="22">
        <v>157894.33</v>
      </c>
      <c r="E16" s="22">
        <v>157894.33</v>
      </c>
      <c r="F16" s="22"/>
      <c r="G16" s="22"/>
    </row>
    <row r="17" ht="18" customHeight="1" spans="1:7">
      <c r="A17" s="30" t="s">
        <v>78</v>
      </c>
      <c r="B17" s="129" t="s">
        <v>79</v>
      </c>
      <c r="C17" s="22">
        <v>11056.5</v>
      </c>
      <c r="D17" s="22">
        <v>11056.5</v>
      </c>
      <c r="E17" s="22">
        <v>11056.5</v>
      </c>
      <c r="F17" s="22"/>
      <c r="G17" s="22"/>
    </row>
    <row r="18" ht="18" customHeight="1" spans="1:7">
      <c r="A18" s="30" t="s">
        <v>80</v>
      </c>
      <c r="B18" s="30" t="s">
        <v>81</v>
      </c>
      <c r="C18" s="22">
        <v>5031166.15</v>
      </c>
      <c r="D18" s="22">
        <v>3781166.15</v>
      </c>
      <c r="E18" s="22">
        <v>3475727</v>
      </c>
      <c r="F18" s="22">
        <v>305439.15</v>
      </c>
      <c r="G18" s="22">
        <v>1250000</v>
      </c>
    </row>
    <row r="19" ht="18" customHeight="1" spans="1:7">
      <c r="A19" s="30" t="s">
        <v>82</v>
      </c>
      <c r="B19" s="128" t="s">
        <v>83</v>
      </c>
      <c r="C19" s="22">
        <v>5031166.15</v>
      </c>
      <c r="D19" s="22">
        <v>3781166.15</v>
      </c>
      <c r="E19" s="22">
        <v>3475727</v>
      </c>
      <c r="F19" s="22">
        <v>305439.15</v>
      </c>
      <c r="G19" s="22">
        <v>1250000</v>
      </c>
    </row>
    <row r="20" ht="18" customHeight="1" spans="1:7">
      <c r="A20" s="30" t="s">
        <v>86</v>
      </c>
      <c r="B20" s="129" t="s">
        <v>87</v>
      </c>
      <c r="C20" s="22">
        <v>770000</v>
      </c>
      <c r="D20" s="22"/>
      <c r="E20" s="22"/>
      <c r="F20" s="22"/>
      <c r="G20" s="22">
        <v>770000</v>
      </c>
    </row>
    <row r="21" ht="18" customHeight="1" spans="1:7">
      <c r="A21" s="30" t="s">
        <v>88</v>
      </c>
      <c r="B21" s="129" t="s">
        <v>89</v>
      </c>
      <c r="C21" s="22">
        <v>4261166.15</v>
      </c>
      <c r="D21" s="22">
        <v>3781166.15</v>
      </c>
      <c r="E21" s="22">
        <v>3475727</v>
      </c>
      <c r="F21" s="22">
        <v>305439.15</v>
      </c>
      <c r="G21" s="22">
        <v>480000</v>
      </c>
    </row>
    <row r="22" ht="18" customHeight="1" spans="1:7">
      <c r="A22" s="30" t="s">
        <v>90</v>
      </c>
      <c r="B22" s="30" t="s">
        <v>91</v>
      </c>
      <c r="C22" s="22">
        <v>343286.62</v>
      </c>
      <c r="D22" s="22">
        <v>343286.62</v>
      </c>
      <c r="E22" s="22">
        <v>343286.62</v>
      </c>
      <c r="F22" s="22"/>
      <c r="G22" s="22"/>
    </row>
    <row r="23" ht="18" customHeight="1" spans="1:7">
      <c r="A23" s="30" t="s">
        <v>92</v>
      </c>
      <c r="B23" s="128" t="s">
        <v>93</v>
      </c>
      <c r="C23" s="22">
        <v>343286.62</v>
      </c>
      <c r="D23" s="22">
        <v>343286.62</v>
      </c>
      <c r="E23" s="22">
        <v>343286.62</v>
      </c>
      <c r="F23" s="22"/>
      <c r="G23" s="22"/>
    </row>
    <row r="24" ht="18" customHeight="1" spans="1:7">
      <c r="A24" s="30" t="s">
        <v>94</v>
      </c>
      <c r="B24" s="129" t="s">
        <v>95</v>
      </c>
      <c r="C24" s="22">
        <v>343286.62</v>
      </c>
      <c r="D24" s="22">
        <v>343286.62</v>
      </c>
      <c r="E24" s="22">
        <v>343286.62</v>
      </c>
      <c r="F24" s="22"/>
      <c r="G24" s="22"/>
    </row>
    <row r="25" ht="18" customHeight="1" spans="1:7">
      <c r="A25" s="130" t="s">
        <v>96</v>
      </c>
      <c r="B25" s="131" t="s">
        <v>96</v>
      </c>
      <c r="C25" s="22">
        <v>6389654.46</v>
      </c>
      <c r="D25" s="22">
        <v>5139654.46</v>
      </c>
      <c r="E25" s="22">
        <v>4833675.31</v>
      </c>
      <c r="F25" s="22">
        <v>305979.15</v>
      </c>
      <c r="G25" s="22">
        <v>1250000</v>
      </c>
    </row>
  </sheetData>
  <mergeCells count="7">
    <mergeCell ref="A2:G2"/>
    <mergeCell ref="A3:E3"/>
    <mergeCell ref="A4:B4"/>
    <mergeCell ref="D4:F4"/>
    <mergeCell ref="A25:B25"/>
    <mergeCell ref="C4:C5"/>
    <mergeCell ref="G4:G5"/>
  </mergeCells>
  <pageMargins left="0.75" right="0.75" top="1" bottom="1"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1" sqref="A1"/>
    </sheetView>
  </sheetViews>
  <sheetFormatPr defaultColWidth="9.14166666666667" defaultRowHeight="14.25" customHeight="1" outlineLevelRow="6" outlineLevelCol="5"/>
  <cols>
    <col min="1" max="1" width="27.425" customWidth="1"/>
    <col min="2" max="6" width="31.175" customWidth="1"/>
  </cols>
  <sheetData>
    <row r="1" ht="12" customHeight="1" spans="1:6">
      <c r="A1" s="116"/>
      <c r="B1" s="116"/>
      <c r="C1" s="60"/>
      <c r="F1" s="59" t="s">
        <v>119</v>
      </c>
    </row>
    <row r="2" ht="25.5" customHeight="1" spans="1:6">
      <c r="A2" s="117" t="s">
        <v>120</v>
      </c>
      <c r="B2" s="117"/>
      <c r="C2" s="117"/>
      <c r="D2" s="117"/>
      <c r="E2" s="117"/>
      <c r="F2" s="117"/>
    </row>
    <row r="3" ht="15.75" customHeight="1" spans="1:6">
      <c r="A3" s="4" t="str">
        <f>"单位名称："&amp;"云南省调水中心"</f>
        <v>单位名称：云南省调水中心</v>
      </c>
      <c r="B3" s="116"/>
      <c r="C3" s="60"/>
      <c r="F3" s="59" t="s">
        <v>121</v>
      </c>
    </row>
    <row r="4" ht="19.5" customHeight="1" spans="1:6">
      <c r="A4" s="9" t="s">
        <v>122</v>
      </c>
      <c r="B4" s="15" t="s">
        <v>123</v>
      </c>
      <c r="C4" s="10" t="s">
        <v>124</v>
      </c>
      <c r="D4" s="11"/>
      <c r="E4" s="12"/>
      <c r="F4" s="15" t="s">
        <v>125</v>
      </c>
    </row>
    <row r="5" ht="19.5" customHeight="1" spans="1:6">
      <c r="A5" s="17"/>
      <c r="B5" s="18"/>
      <c r="C5" s="62" t="s">
        <v>32</v>
      </c>
      <c r="D5" s="62" t="s">
        <v>126</v>
      </c>
      <c r="E5" s="62" t="s">
        <v>127</v>
      </c>
      <c r="F5" s="18"/>
    </row>
    <row r="6" ht="18.75" customHeight="1" spans="1:6">
      <c r="A6" s="118">
        <v>1</v>
      </c>
      <c r="B6" s="118">
        <v>2</v>
      </c>
      <c r="C6" s="119">
        <v>3</v>
      </c>
      <c r="D6" s="118">
        <v>4</v>
      </c>
      <c r="E6" s="118">
        <v>5</v>
      </c>
      <c r="F6" s="118">
        <v>6</v>
      </c>
    </row>
    <row r="7" ht="18.75" customHeight="1" spans="1:6">
      <c r="A7" s="120">
        <v>2700</v>
      </c>
      <c r="B7" s="120"/>
      <c r="C7" s="121"/>
      <c r="D7" s="120"/>
      <c r="E7" s="120"/>
      <c r="F7" s="120">
        <v>2700</v>
      </c>
    </row>
  </sheetData>
  <mergeCells count="6">
    <mergeCell ref="A2:F2"/>
    <mergeCell ref="A3:D3"/>
    <mergeCell ref="C4:E4"/>
    <mergeCell ref="A4:A5"/>
    <mergeCell ref="B4:B5"/>
    <mergeCell ref="F4:F5"/>
  </mergeCells>
  <pageMargins left="0.75" right="0.75" top="1" bottom="1"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2"/>
  <sheetViews>
    <sheetView showZeros="0" workbookViewId="0">
      <selection activeCell="A1" sqref="A1"/>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1:23">
      <c r="D1" s="1"/>
      <c r="E1" s="1"/>
      <c r="F1" s="1"/>
      <c r="G1" s="1"/>
      <c r="U1" s="107"/>
      <c r="W1" s="55" t="s">
        <v>128</v>
      </c>
    </row>
    <row r="2" ht="27.75" customHeight="1" spans="1:23">
      <c r="A2" s="27" t="s">
        <v>129</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"单位名称："&amp;"云南省调水中心"</f>
        <v>单位名称：云南省调水中心</v>
      </c>
      <c r="B3" s="5"/>
      <c r="C3" s="5"/>
      <c r="D3" s="5"/>
      <c r="E3" s="5"/>
      <c r="F3" s="5"/>
      <c r="G3" s="5"/>
      <c r="H3" s="6"/>
      <c r="I3" s="6"/>
      <c r="J3" s="6"/>
      <c r="K3" s="6"/>
      <c r="L3" s="6"/>
      <c r="M3" s="6"/>
      <c r="N3" s="6"/>
      <c r="O3" s="6"/>
      <c r="P3" s="6"/>
      <c r="Q3" s="6"/>
      <c r="U3" s="107"/>
      <c r="W3" s="103" t="s">
        <v>121</v>
      </c>
    </row>
    <row r="4" ht="21.75" customHeight="1" spans="1:23">
      <c r="A4" s="8" t="s">
        <v>130</v>
      </c>
      <c r="B4" s="8" t="s">
        <v>131</v>
      </c>
      <c r="C4" s="8" t="s">
        <v>132</v>
      </c>
      <c r="D4" s="9" t="s">
        <v>133</v>
      </c>
      <c r="E4" s="9" t="s">
        <v>134</v>
      </c>
      <c r="F4" s="9" t="s">
        <v>135</v>
      </c>
      <c r="G4" s="9" t="s">
        <v>136</v>
      </c>
      <c r="H4" s="62" t="s">
        <v>137</v>
      </c>
      <c r="I4" s="62"/>
      <c r="J4" s="62"/>
      <c r="K4" s="62"/>
      <c r="L4" s="109"/>
      <c r="M4" s="109"/>
      <c r="N4" s="109"/>
      <c r="O4" s="109"/>
      <c r="P4" s="109"/>
      <c r="Q4" s="47"/>
      <c r="R4" s="62"/>
      <c r="S4" s="62"/>
      <c r="T4" s="62"/>
      <c r="U4" s="62"/>
      <c r="V4" s="62"/>
      <c r="W4" s="62"/>
    </row>
    <row r="5" ht="21.75" customHeight="1" spans="1:23">
      <c r="A5" s="13"/>
      <c r="B5" s="13"/>
      <c r="C5" s="13"/>
      <c r="D5" s="14"/>
      <c r="E5" s="14"/>
      <c r="F5" s="14"/>
      <c r="G5" s="14"/>
      <c r="H5" s="62" t="s">
        <v>30</v>
      </c>
      <c r="I5" s="47" t="s">
        <v>33</v>
      </c>
      <c r="J5" s="47"/>
      <c r="K5" s="47"/>
      <c r="L5" s="109"/>
      <c r="M5" s="109"/>
      <c r="N5" s="109" t="s">
        <v>138</v>
      </c>
      <c r="O5" s="109"/>
      <c r="P5" s="109"/>
      <c r="Q5" s="47" t="s">
        <v>36</v>
      </c>
      <c r="R5" s="62" t="s">
        <v>51</v>
      </c>
      <c r="S5" s="47"/>
      <c r="T5" s="47"/>
      <c r="U5" s="47"/>
      <c r="V5" s="47"/>
      <c r="W5" s="47"/>
    </row>
    <row r="6" ht="15" customHeight="1" spans="1:23">
      <c r="A6" s="16"/>
      <c r="B6" s="16"/>
      <c r="C6" s="16"/>
      <c r="D6" s="17"/>
      <c r="E6" s="17"/>
      <c r="F6" s="17"/>
      <c r="G6" s="17"/>
      <c r="H6" s="62"/>
      <c r="I6" s="47" t="s">
        <v>139</v>
      </c>
      <c r="J6" s="47" t="s">
        <v>140</v>
      </c>
      <c r="K6" s="47" t="s">
        <v>141</v>
      </c>
      <c r="L6" s="113" t="s">
        <v>142</v>
      </c>
      <c r="M6" s="113" t="s">
        <v>143</v>
      </c>
      <c r="N6" s="113" t="s">
        <v>33</v>
      </c>
      <c r="O6" s="113" t="s">
        <v>34</v>
      </c>
      <c r="P6" s="113" t="s">
        <v>35</v>
      </c>
      <c r="Q6" s="47"/>
      <c r="R6" s="47" t="s">
        <v>32</v>
      </c>
      <c r="S6" s="47" t="s">
        <v>43</v>
      </c>
      <c r="T6" s="47" t="s">
        <v>144</v>
      </c>
      <c r="U6" s="47" t="s">
        <v>39</v>
      </c>
      <c r="V6" s="47" t="s">
        <v>40</v>
      </c>
      <c r="W6" s="47" t="s">
        <v>41</v>
      </c>
    </row>
    <row r="7" ht="27.75" customHeight="1" spans="1:23">
      <c r="A7" s="16"/>
      <c r="B7" s="16"/>
      <c r="C7" s="16"/>
      <c r="D7" s="17"/>
      <c r="E7" s="17"/>
      <c r="F7" s="17"/>
      <c r="G7" s="17"/>
      <c r="H7" s="62"/>
      <c r="I7" s="47"/>
      <c r="J7" s="47"/>
      <c r="K7" s="47"/>
      <c r="L7" s="113"/>
      <c r="M7" s="113"/>
      <c r="N7" s="113"/>
      <c r="O7" s="113"/>
      <c r="P7" s="113"/>
      <c r="Q7" s="47"/>
      <c r="R7" s="47"/>
      <c r="S7" s="47"/>
      <c r="T7" s="47"/>
      <c r="U7" s="47"/>
      <c r="V7" s="47"/>
      <c r="W7" s="47"/>
    </row>
    <row r="8" ht="15" customHeight="1" spans="1:23">
      <c r="A8" s="114">
        <v>1</v>
      </c>
      <c r="B8" s="114">
        <v>2</v>
      </c>
      <c r="C8" s="114">
        <v>3</v>
      </c>
      <c r="D8" s="114">
        <v>4</v>
      </c>
      <c r="E8" s="114">
        <v>5</v>
      </c>
      <c r="F8" s="114">
        <v>6</v>
      </c>
      <c r="G8" s="114">
        <v>7</v>
      </c>
      <c r="H8" s="114">
        <v>8</v>
      </c>
      <c r="I8" s="114">
        <v>9</v>
      </c>
      <c r="J8" s="114">
        <v>10</v>
      </c>
      <c r="K8" s="114">
        <v>11</v>
      </c>
      <c r="L8" s="114">
        <v>12</v>
      </c>
      <c r="M8" s="114">
        <v>13</v>
      </c>
      <c r="N8" s="114">
        <v>14</v>
      </c>
      <c r="O8" s="114">
        <v>15</v>
      </c>
      <c r="P8" s="114">
        <v>16</v>
      </c>
      <c r="Q8" s="114">
        <v>17</v>
      </c>
      <c r="R8" s="114">
        <v>18</v>
      </c>
      <c r="S8" s="114">
        <v>19</v>
      </c>
      <c r="T8" s="114">
        <v>20</v>
      </c>
      <c r="U8" s="114">
        <v>21</v>
      </c>
      <c r="V8" s="114">
        <v>22</v>
      </c>
      <c r="W8" s="114">
        <v>23</v>
      </c>
    </row>
    <row r="9" ht="18.75" customHeight="1" spans="1:23">
      <c r="A9" s="23" t="s">
        <v>45</v>
      </c>
      <c r="B9" s="111"/>
      <c r="C9" s="23"/>
      <c r="D9" s="23"/>
      <c r="E9" s="23"/>
      <c r="F9" s="23"/>
      <c r="G9" s="23"/>
      <c r="H9" s="22">
        <v>5139654.46</v>
      </c>
      <c r="I9" s="22">
        <v>5139654.46</v>
      </c>
      <c r="J9" s="22">
        <v>1281128.49</v>
      </c>
      <c r="K9" s="22"/>
      <c r="L9" s="22">
        <v>3858525.97</v>
      </c>
      <c r="M9" s="22"/>
      <c r="N9" s="22"/>
      <c r="O9" s="22"/>
      <c r="P9" s="22"/>
      <c r="Q9" s="22"/>
      <c r="R9" s="22"/>
      <c r="S9" s="22"/>
      <c r="T9" s="22"/>
      <c r="U9" s="22"/>
      <c r="V9" s="22"/>
      <c r="W9" s="22"/>
    </row>
    <row r="10" ht="31.4" customHeight="1" spans="1:23">
      <c r="A10" s="115" t="s">
        <v>45</v>
      </c>
      <c r="B10" s="111" t="s">
        <v>145</v>
      </c>
      <c r="C10" s="23" t="s">
        <v>146</v>
      </c>
      <c r="D10" s="23" t="s">
        <v>88</v>
      </c>
      <c r="E10" s="23" t="s">
        <v>89</v>
      </c>
      <c r="F10" s="23" t="s">
        <v>147</v>
      </c>
      <c r="G10" s="23" t="s">
        <v>148</v>
      </c>
      <c r="H10" s="22">
        <v>1326084</v>
      </c>
      <c r="I10" s="22">
        <v>1326084</v>
      </c>
      <c r="J10" s="22">
        <v>331521</v>
      </c>
      <c r="K10" s="22"/>
      <c r="L10" s="22">
        <v>994563</v>
      </c>
      <c r="M10" s="22"/>
      <c r="N10" s="22"/>
      <c r="O10" s="22"/>
      <c r="P10" s="22"/>
      <c r="Q10" s="22"/>
      <c r="R10" s="22"/>
      <c r="S10" s="22"/>
      <c r="T10" s="22"/>
      <c r="U10" s="22"/>
      <c r="V10" s="22"/>
      <c r="W10" s="22"/>
    </row>
    <row r="11" ht="31.4" customHeight="1" spans="1:23">
      <c r="A11" s="115" t="s">
        <v>45</v>
      </c>
      <c r="B11" s="111" t="s">
        <v>145</v>
      </c>
      <c r="C11" s="23" t="s">
        <v>146</v>
      </c>
      <c r="D11" s="23" t="s">
        <v>88</v>
      </c>
      <c r="E11" s="23" t="s">
        <v>89</v>
      </c>
      <c r="F11" s="23" t="s">
        <v>149</v>
      </c>
      <c r="G11" s="23" t="s">
        <v>150</v>
      </c>
      <c r="H11" s="22">
        <v>216</v>
      </c>
      <c r="I11" s="22">
        <v>216</v>
      </c>
      <c r="J11" s="22">
        <v>54</v>
      </c>
      <c r="K11" s="22"/>
      <c r="L11" s="22">
        <v>162</v>
      </c>
      <c r="M11" s="22"/>
      <c r="N11" s="22"/>
      <c r="O11" s="22"/>
      <c r="P11" s="22"/>
      <c r="Q11" s="22"/>
      <c r="R11" s="22"/>
      <c r="S11" s="22"/>
      <c r="T11" s="22"/>
      <c r="U11" s="22"/>
      <c r="V11" s="22"/>
      <c r="W11" s="22"/>
    </row>
    <row r="12" ht="31.4" customHeight="1" spans="1:23">
      <c r="A12" s="115" t="s">
        <v>45</v>
      </c>
      <c r="B12" s="111" t="s">
        <v>145</v>
      </c>
      <c r="C12" s="23" t="s">
        <v>146</v>
      </c>
      <c r="D12" s="23" t="s">
        <v>88</v>
      </c>
      <c r="E12" s="23" t="s">
        <v>89</v>
      </c>
      <c r="F12" s="23" t="s">
        <v>151</v>
      </c>
      <c r="G12" s="23" t="s">
        <v>152</v>
      </c>
      <c r="H12" s="22">
        <v>110507</v>
      </c>
      <c r="I12" s="22">
        <v>110507</v>
      </c>
      <c r="J12" s="22">
        <v>27626.75</v>
      </c>
      <c r="K12" s="22"/>
      <c r="L12" s="22">
        <v>82880.25</v>
      </c>
      <c r="M12" s="22"/>
      <c r="N12" s="22"/>
      <c r="O12" s="22"/>
      <c r="P12" s="22"/>
      <c r="Q12" s="22"/>
      <c r="R12" s="22"/>
      <c r="S12" s="22"/>
      <c r="T12" s="22"/>
      <c r="U12" s="22"/>
      <c r="V12" s="22"/>
      <c r="W12" s="22"/>
    </row>
    <row r="13" ht="31.4" customHeight="1" spans="1:23">
      <c r="A13" s="115" t="s">
        <v>45</v>
      </c>
      <c r="B13" s="111" t="s">
        <v>145</v>
      </c>
      <c r="C13" s="23" t="s">
        <v>146</v>
      </c>
      <c r="D13" s="23" t="s">
        <v>88</v>
      </c>
      <c r="E13" s="23" t="s">
        <v>89</v>
      </c>
      <c r="F13" s="23" t="s">
        <v>153</v>
      </c>
      <c r="G13" s="23" t="s">
        <v>154</v>
      </c>
      <c r="H13" s="22">
        <v>2038920</v>
      </c>
      <c r="I13" s="22">
        <v>2038920</v>
      </c>
      <c r="J13" s="22">
        <v>509730</v>
      </c>
      <c r="K13" s="22"/>
      <c r="L13" s="22">
        <v>1529190</v>
      </c>
      <c r="M13" s="22"/>
      <c r="N13" s="22"/>
      <c r="O13" s="22"/>
      <c r="P13" s="22"/>
      <c r="Q13" s="22"/>
      <c r="R13" s="22"/>
      <c r="S13" s="22"/>
      <c r="T13" s="22"/>
      <c r="U13" s="22"/>
      <c r="V13" s="22"/>
      <c r="W13" s="22"/>
    </row>
    <row r="14" ht="31.4" customHeight="1" spans="1:23">
      <c r="A14" s="115" t="s">
        <v>45</v>
      </c>
      <c r="B14" s="111" t="s">
        <v>155</v>
      </c>
      <c r="C14" s="23" t="s">
        <v>156</v>
      </c>
      <c r="D14" s="23" t="s">
        <v>65</v>
      </c>
      <c r="E14" s="23" t="s">
        <v>66</v>
      </c>
      <c r="F14" s="23" t="s">
        <v>157</v>
      </c>
      <c r="G14" s="23" t="s">
        <v>158</v>
      </c>
      <c r="H14" s="22">
        <v>505261.85</v>
      </c>
      <c r="I14" s="22">
        <v>505261.85</v>
      </c>
      <c r="J14" s="22">
        <v>126315.46</v>
      </c>
      <c r="K14" s="22"/>
      <c r="L14" s="22">
        <v>378946.39</v>
      </c>
      <c r="M14" s="22"/>
      <c r="N14" s="22"/>
      <c r="O14" s="22"/>
      <c r="P14" s="22"/>
      <c r="Q14" s="22"/>
      <c r="R14" s="22"/>
      <c r="S14" s="22"/>
      <c r="T14" s="22"/>
      <c r="U14" s="22"/>
      <c r="V14" s="22"/>
      <c r="W14" s="22"/>
    </row>
    <row r="15" ht="31.4" customHeight="1" spans="1:23">
      <c r="A15" s="115" t="s">
        <v>45</v>
      </c>
      <c r="B15" s="111" t="s">
        <v>155</v>
      </c>
      <c r="C15" s="23" t="s">
        <v>156</v>
      </c>
      <c r="D15" s="23" t="s">
        <v>69</v>
      </c>
      <c r="E15" s="23" t="s">
        <v>68</v>
      </c>
      <c r="F15" s="23" t="s">
        <v>159</v>
      </c>
      <c r="G15" s="23" t="s">
        <v>160</v>
      </c>
      <c r="H15" s="22">
        <v>24660.35</v>
      </c>
      <c r="I15" s="22">
        <v>24660.35</v>
      </c>
      <c r="J15" s="22">
        <v>6165.09</v>
      </c>
      <c r="K15" s="22"/>
      <c r="L15" s="22">
        <v>18495.26</v>
      </c>
      <c r="M15" s="22"/>
      <c r="N15" s="22"/>
      <c r="O15" s="22"/>
      <c r="P15" s="22"/>
      <c r="Q15" s="22"/>
      <c r="R15" s="22"/>
      <c r="S15" s="22"/>
      <c r="T15" s="22"/>
      <c r="U15" s="22"/>
      <c r="V15" s="22"/>
      <c r="W15" s="22"/>
    </row>
    <row r="16" ht="31.4" customHeight="1" spans="1:23">
      <c r="A16" s="115" t="s">
        <v>45</v>
      </c>
      <c r="B16" s="111" t="s">
        <v>155</v>
      </c>
      <c r="C16" s="23" t="s">
        <v>156</v>
      </c>
      <c r="D16" s="23" t="s">
        <v>74</v>
      </c>
      <c r="E16" s="23" t="s">
        <v>75</v>
      </c>
      <c r="F16" s="23" t="s">
        <v>161</v>
      </c>
      <c r="G16" s="23" t="s">
        <v>162</v>
      </c>
      <c r="H16" s="22">
        <v>315788.66</v>
      </c>
      <c r="I16" s="22">
        <v>315788.66</v>
      </c>
      <c r="J16" s="22">
        <v>78947.17</v>
      </c>
      <c r="K16" s="22"/>
      <c r="L16" s="22">
        <v>236841.49</v>
      </c>
      <c r="M16" s="22"/>
      <c r="N16" s="22"/>
      <c r="O16" s="22"/>
      <c r="P16" s="22"/>
      <c r="Q16" s="22"/>
      <c r="R16" s="22"/>
      <c r="S16" s="22"/>
      <c r="T16" s="22"/>
      <c r="U16" s="22"/>
      <c r="V16" s="22"/>
      <c r="W16" s="22"/>
    </row>
    <row r="17" ht="31.4" customHeight="1" spans="1:23">
      <c r="A17" s="115" t="s">
        <v>45</v>
      </c>
      <c r="B17" s="111" t="s">
        <v>155</v>
      </c>
      <c r="C17" s="23" t="s">
        <v>156</v>
      </c>
      <c r="D17" s="23" t="s">
        <v>76</v>
      </c>
      <c r="E17" s="23" t="s">
        <v>77</v>
      </c>
      <c r="F17" s="23" t="s">
        <v>163</v>
      </c>
      <c r="G17" s="23" t="s">
        <v>164</v>
      </c>
      <c r="H17" s="22">
        <v>157894.33</v>
      </c>
      <c r="I17" s="22">
        <v>157894.33</v>
      </c>
      <c r="J17" s="22">
        <v>39473.58</v>
      </c>
      <c r="K17" s="22"/>
      <c r="L17" s="22">
        <v>118420.75</v>
      </c>
      <c r="M17" s="22"/>
      <c r="N17" s="22"/>
      <c r="O17" s="22"/>
      <c r="P17" s="22"/>
      <c r="Q17" s="22"/>
      <c r="R17" s="22"/>
      <c r="S17" s="22"/>
      <c r="T17" s="22"/>
      <c r="U17" s="22"/>
      <c r="V17" s="22"/>
      <c r="W17" s="22"/>
    </row>
    <row r="18" ht="31.4" customHeight="1" spans="1:23">
      <c r="A18" s="115" t="s">
        <v>45</v>
      </c>
      <c r="B18" s="111" t="s">
        <v>155</v>
      </c>
      <c r="C18" s="23" t="s">
        <v>156</v>
      </c>
      <c r="D18" s="23" t="s">
        <v>78</v>
      </c>
      <c r="E18" s="23" t="s">
        <v>79</v>
      </c>
      <c r="F18" s="23" t="s">
        <v>159</v>
      </c>
      <c r="G18" s="23" t="s">
        <v>160</v>
      </c>
      <c r="H18" s="22">
        <v>11056.5</v>
      </c>
      <c r="I18" s="22">
        <v>11056.5</v>
      </c>
      <c r="J18" s="22">
        <v>11056.5</v>
      </c>
      <c r="K18" s="22"/>
      <c r="L18" s="22"/>
      <c r="M18" s="22"/>
      <c r="N18" s="22"/>
      <c r="O18" s="22"/>
      <c r="P18" s="22"/>
      <c r="Q18" s="22"/>
      <c r="R18" s="22"/>
      <c r="S18" s="22"/>
      <c r="T18" s="22"/>
      <c r="U18" s="22"/>
      <c r="V18" s="22"/>
      <c r="W18" s="22"/>
    </row>
    <row r="19" ht="31.4" customHeight="1" spans="1:23">
      <c r="A19" s="115" t="s">
        <v>45</v>
      </c>
      <c r="B19" s="111" t="s">
        <v>165</v>
      </c>
      <c r="C19" s="23" t="s">
        <v>95</v>
      </c>
      <c r="D19" s="23" t="s">
        <v>94</v>
      </c>
      <c r="E19" s="23" t="s">
        <v>95</v>
      </c>
      <c r="F19" s="23" t="s">
        <v>166</v>
      </c>
      <c r="G19" s="23" t="s">
        <v>95</v>
      </c>
      <c r="H19" s="22">
        <v>343286.62</v>
      </c>
      <c r="I19" s="22">
        <v>343286.62</v>
      </c>
      <c r="J19" s="22">
        <v>85821.66</v>
      </c>
      <c r="K19" s="22"/>
      <c r="L19" s="22">
        <v>257464.96</v>
      </c>
      <c r="M19" s="22"/>
      <c r="N19" s="22"/>
      <c r="O19" s="22"/>
      <c r="P19" s="22"/>
      <c r="Q19" s="22"/>
      <c r="R19" s="22"/>
      <c r="S19" s="22"/>
      <c r="T19" s="22"/>
      <c r="U19" s="22"/>
      <c r="V19" s="22"/>
      <c r="W19" s="22"/>
    </row>
    <row r="20" ht="31.4" customHeight="1" spans="1:23">
      <c r="A20" s="115" t="s">
        <v>45</v>
      </c>
      <c r="B20" s="111" t="s">
        <v>167</v>
      </c>
      <c r="C20" s="23" t="s">
        <v>125</v>
      </c>
      <c r="D20" s="23" t="s">
        <v>88</v>
      </c>
      <c r="E20" s="23" t="s">
        <v>89</v>
      </c>
      <c r="F20" s="23" t="s">
        <v>168</v>
      </c>
      <c r="G20" s="23" t="s">
        <v>125</v>
      </c>
      <c r="H20" s="22">
        <v>2700</v>
      </c>
      <c r="I20" s="22">
        <v>2700</v>
      </c>
      <c r="J20" s="22">
        <v>675</v>
      </c>
      <c r="K20" s="22"/>
      <c r="L20" s="22">
        <v>2025</v>
      </c>
      <c r="M20" s="22"/>
      <c r="N20" s="22"/>
      <c r="O20" s="22"/>
      <c r="P20" s="22"/>
      <c r="Q20" s="22"/>
      <c r="R20" s="22"/>
      <c r="S20" s="22"/>
      <c r="T20" s="22"/>
      <c r="U20" s="22"/>
      <c r="V20" s="22"/>
      <c r="W20" s="22"/>
    </row>
    <row r="21" ht="31.4" customHeight="1" spans="1:23">
      <c r="A21" s="115" t="s">
        <v>45</v>
      </c>
      <c r="B21" s="111" t="s">
        <v>169</v>
      </c>
      <c r="C21" s="23" t="s">
        <v>170</v>
      </c>
      <c r="D21" s="23" t="s">
        <v>88</v>
      </c>
      <c r="E21" s="23" t="s">
        <v>89</v>
      </c>
      <c r="F21" s="23" t="s">
        <v>171</v>
      </c>
      <c r="G21" s="23" t="s">
        <v>170</v>
      </c>
      <c r="H21" s="22">
        <v>69514.54</v>
      </c>
      <c r="I21" s="22">
        <v>69514.54</v>
      </c>
      <c r="J21" s="22">
        <v>17378.64</v>
      </c>
      <c r="K21" s="22"/>
      <c r="L21" s="22">
        <v>52135.9</v>
      </c>
      <c r="M21" s="22"/>
      <c r="N21" s="22"/>
      <c r="O21" s="22"/>
      <c r="P21" s="22"/>
      <c r="Q21" s="22"/>
      <c r="R21" s="22"/>
      <c r="S21" s="22"/>
      <c r="T21" s="22"/>
      <c r="U21" s="22"/>
      <c r="V21" s="22"/>
      <c r="W21" s="22"/>
    </row>
    <row r="22" ht="31.4" customHeight="1" spans="1:23">
      <c r="A22" s="115" t="s">
        <v>45</v>
      </c>
      <c r="B22" s="111" t="s">
        <v>172</v>
      </c>
      <c r="C22" s="23" t="s">
        <v>173</v>
      </c>
      <c r="D22" s="23" t="s">
        <v>63</v>
      </c>
      <c r="E22" s="23" t="s">
        <v>64</v>
      </c>
      <c r="F22" s="23" t="s">
        <v>174</v>
      </c>
      <c r="G22" s="23" t="s">
        <v>175</v>
      </c>
      <c r="H22" s="22">
        <v>540</v>
      </c>
      <c r="I22" s="22">
        <v>540</v>
      </c>
      <c r="J22" s="22">
        <v>135</v>
      </c>
      <c r="K22" s="22"/>
      <c r="L22" s="22">
        <v>405</v>
      </c>
      <c r="M22" s="22"/>
      <c r="N22" s="22"/>
      <c r="O22" s="22"/>
      <c r="P22" s="22"/>
      <c r="Q22" s="22"/>
      <c r="R22" s="22"/>
      <c r="S22" s="22"/>
      <c r="T22" s="22"/>
      <c r="U22" s="22"/>
      <c r="V22" s="22"/>
      <c r="W22" s="22"/>
    </row>
    <row r="23" ht="31.4" customHeight="1" spans="1:23">
      <c r="A23" s="115" t="s">
        <v>45</v>
      </c>
      <c r="B23" s="111" t="s">
        <v>172</v>
      </c>
      <c r="C23" s="23" t="s">
        <v>173</v>
      </c>
      <c r="D23" s="23" t="s">
        <v>88</v>
      </c>
      <c r="E23" s="23" t="s">
        <v>89</v>
      </c>
      <c r="F23" s="23" t="s">
        <v>176</v>
      </c>
      <c r="G23" s="23" t="s">
        <v>177</v>
      </c>
      <c r="H23" s="22">
        <v>48310.07</v>
      </c>
      <c r="I23" s="22">
        <v>48310.07</v>
      </c>
      <c r="J23" s="22"/>
      <c r="K23" s="22"/>
      <c r="L23" s="22">
        <v>48310.07</v>
      </c>
      <c r="M23" s="22"/>
      <c r="N23" s="22"/>
      <c r="O23" s="22"/>
      <c r="P23" s="22"/>
      <c r="Q23" s="22"/>
      <c r="R23" s="22"/>
      <c r="S23" s="22"/>
      <c r="T23" s="22"/>
      <c r="U23" s="22"/>
      <c r="V23" s="22"/>
      <c r="W23" s="22"/>
    </row>
    <row r="24" ht="31.4" customHeight="1" spans="1:23">
      <c r="A24" s="115" t="s">
        <v>45</v>
      </c>
      <c r="B24" s="111" t="s">
        <v>172</v>
      </c>
      <c r="C24" s="23" t="s">
        <v>173</v>
      </c>
      <c r="D24" s="23" t="s">
        <v>88</v>
      </c>
      <c r="E24" s="23" t="s">
        <v>89</v>
      </c>
      <c r="F24" s="23" t="s">
        <v>178</v>
      </c>
      <c r="G24" s="23" t="s">
        <v>179</v>
      </c>
      <c r="H24" s="22">
        <v>1000</v>
      </c>
      <c r="I24" s="22">
        <v>1000</v>
      </c>
      <c r="J24" s="22">
        <v>250</v>
      </c>
      <c r="K24" s="22"/>
      <c r="L24" s="22">
        <v>750</v>
      </c>
      <c r="M24" s="22"/>
      <c r="N24" s="22"/>
      <c r="O24" s="22"/>
      <c r="P24" s="22"/>
      <c r="Q24" s="22"/>
      <c r="R24" s="22"/>
      <c r="S24" s="22"/>
      <c r="T24" s="22"/>
      <c r="U24" s="22"/>
      <c r="V24" s="22"/>
      <c r="W24" s="22"/>
    </row>
    <row r="25" ht="31.4" customHeight="1" spans="1:23">
      <c r="A25" s="115" t="s">
        <v>45</v>
      </c>
      <c r="B25" s="111" t="s">
        <v>172</v>
      </c>
      <c r="C25" s="23" t="s">
        <v>173</v>
      </c>
      <c r="D25" s="23" t="s">
        <v>88</v>
      </c>
      <c r="E25" s="23" t="s">
        <v>89</v>
      </c>
      <c r="F25" s="23" t="s">
        <v>180</v>
      </c>
      <c r="G25" s="23" t="s">
        <v>181</v>
      </c>
      <c r="H25" s="22">
        <v>6000</v>
      </c>
      <c r="I25" s="22">
        <v>6000</v>
      </c>
      <c r="J25" s="22">
        <v>1500</v>
      </c>
      <c r="K25" s="22"/>
      <c r="L25" s="22">
        <v>4500</v>
      </c>
      <c r="M25" s="22"/>
      <c r="N25" s="22"/>
      <c r="O25" s="22"/>
      <c r="P25" s="22"/>
      <c r="Q25" s="22"/>
      <c r="R25" s="22"/>
      <c r="S25" s="22"/>
      <c r="T25" s="22"/>
      <c r="U25" s="22"/>
      <c r="V25" s="22"/>
      <c r="W25" s="22"/>
    </row>
    <row r="26" ht="31.4" customHeight="1" spans="1:23">
      <c r="A26" s="115" t="s">
        <v>45</v>
      </c>
      <c r="B26" s="111" t="s">
        <v>172</v>
      </c>
      <c r="C26" s="23" t="s">
        <v>173</v>
      </c>
      <c r="D26" s="23" t="s">
        <v>88</v>
      </c>
      <c r="E26" s="23" t="s">
        <v>89</v>
      </c>
      <c r="F26" s="23" t="s">
        <v>182</v>
      </c>
      <c r="G26" s="23" t="s">
        <v>183</v>
      </c>
      <c r="H26" s="22">
        <v>4000</v>
      </c>
      <c r="I26" s="22">
        <v>4000</v>
      </c>
      <c r="J26" s="22">
        <v>1000</v>
      </c>
      <c r="K26" s="22"/>
      <c r="L26" s="22">
        <v>3000</v>
      </c>
      <c r="M26" s="22"/>
      <c r="N26" s="22"/>
      <c r="O26" s="22"/>
      <c r="P26" s="22"/>
      <c r="Q26" s="22"/>
      <c r="R26" s="22"/>
      <c r="S26" s="22"/>
      <c r="T26" s="22"/>
      <c r="U26" s="22"/>
      <c r="V26" s="22"/>
      <c r="W26" s="22"/>
    </row>
    <row r="27" ht="31.4" customHeight="1" spans="1:23">
      <c r="A27" s="115" t="s">
        <v>45</v>
      </c>
      <c r="B27" s="111" t="s">
        <v>172</v>
      </c>
      <c r="C27" s="23" t="s">
        <v>173</v>
      </c>
      <c r="D27" s="23" t="s">
        <v>88</v>
      </c>
      <c r="E27" s="23" t="s">
        <v>89</v>
      </c>
      <c r="F27" s="23" t="s">
        <v>184</v>
      </c>
      <c r="G27" s="23" t="s">
        <v>185</v>
      </c>
      <c r="H27" s="22">
        <v>7000</v>
      </c>
      <c r="I27" s="22">
        <v>7000</v>
      </c>
      <c r="J27" s="22">
        <v>1750</v>
      </c>
      <c r="K27" s="22"/>
      <c r="L27" s="22">
        <v>5250</v>
      </c>
      <c r="M27" s="22"/>
      <c r="N27" s="22"/>
      <c r="O27" s="22"/>
      <c r="P27" s="22"/>
      <c r="Q27" s="22"/>
      <c r="R27" s="22"/>
      <c r="S27" s="22"/>
      <c r="T27" s="22"/>
      <c r="U27" s="22"/>
      <c r="V27" s="22"/>
      <c r="W27" s="22"/>
    </row>
    <row r="28" ht="31.4" customHeight="1" spans="1:23">
      <c r="A28" s="115" t="s">
        <v>45</v>
      </c>
      <c r="B28" s="111" t="s">
        <v>172</v>
      </c>
      <c r="C28" s="23" t="s">
        <v>173</v>
      </c>
      <c r="D28" s="23" t="s">
        <v>88</v>
      </c>
      <c r="E28" s="23" t="s">
        <v>89</v>
      </c>
      <c r="F28" s="23" t="s">
        <v>186</v>
      </c>
      <c r="G28" s="23" t="s">
        <v>187</v>
      </c>
      <c r="H28" s="22">
        <v>30000</v>
      </c>
      <c r="I28" s="22">
        <v>30000</v>
      </c>
      <c r="J28" s="22">
        <v>7500</v>
      </c>
      <c r="K28" s="22"/>
      <c r="L28" s="22">
        <v>22500</v>
      </c>
      <c r="M28" s="22"/>
      <c r="N28" s="22"/>
      <c r="O28" s="22"/>
      <c r="P28" s="22"/>
      <c r="Q28" s="22"/>
      <c r="R28" s="22"/>
      <c r="S28" s="22"/>
      <c r="T28" s="22"/>
      <c r="U28" s="22"/>
      <c r="V28" s="22"/>
      <c r="W28" s="22"/>
    </row>
    <row r="29" ht="31.4" customHeight="1" spans="1:23">
      <c r="A29" s="115" t="s">
        <v>45</v>
      </c>
      <c r="B29" s="111" t="s">
        <v>172</v>
      </c>
      <c r="C29" s="23" t="s">
        <v>173</v>
      </c>
      <c r="D29" s="23" t="s">
        <v>88</v>
      </c>
      <c r="E29" s="23" t="s">
        <v>89</v>
      </c>
      <c r="F29" s="23" t="s">
        <v>188</v>
      </c>
      <c r="G29" s="23" t="s">
        <v>189</v>
      </c>
      <c r="H29" s="22">
        <v>3600</v>
      </c>
      <c r="I29" s="22">
        <v>3600</v>
      </c>
      <c r="J29" s="22">
        <v>900</v>
      </c>
      <c r="K29" s="22"/>
      <c r="L29" s="22">
        <v>2700</v>
      </c>
      <c r="M29" s="22"/>
      <c r="N29" s="22"/>
      <c r="O29" s="22"/>
      <c r="P29" s="22"/>
      <c r="Q29" s="22"/>
      <c r="R29" s="22"/>
      <c r="S29" s="22"/>
      <c r="T29" s="22"/>
      <c r="U29" s="22"/>
      <c r="V29" s="22"/>
      <c r="W29" s="22"/>
    </row>
    <row r="30" ht="31.4" customHeight="1" spans="1:23">
      <c r="A30" s="115" t="s">
        <v>45</v>
      </c>
      <c r="B30" s="111" t="s">
        <v>172</v>
      </c>
      <c r="C30" s="23" t="s">
        <v>173</v>
      </c>
      <c r="D30" s="23" t="s">
        <v>88</v>
      </c>
      <c r="E30" s="23" t="s">
        <v>89</v>
      </c>
      <c r="F30" s="23" t="s">
        <v>190</v>
      </c>
      <c r="G30" s="23" t="s">
        <v>191</v>
      </c>
      <c r="H30" s="22">
        <v>6200</v>
      </c>
      <c r="I30" s="22">
        <v>6200</v>
      </c>
      <c r="J30" s="22">
        <v>1550</v>
      </c>
      <c r="K30" s="22"/>
      <c r="L30" s="22">
        <v>4650</v>
      </c>
      <c r="M30" s="22"/>
      <c r="N30" s="22"/>
      <c r="O30" s="22"/>
      <c r="P30" s="22"/>
      <c r="Q30" s="22"/>
      <c r="R30" s="22"/>
      <c r="S30" s="22"/>
      <c r="T30" s="22"/>
      <c r="U30" s="22"/>
      <c r="V30" s="22"/>
      <c r="W30" s="22"/>
    </row>
    <row r="31" ht="31.4" customHeight="1" spans="1:23">
      <c r="A31" s="115" t="s">
        <v>45</v>
      </c>
      <c r="B31" s="111" t="s">
        <v>172</v>
      </c>
      <c r="C31" s="23" t="s">
        <v>173</v>
      </c>
      <c r="D31" s="23" t="s">
        <v>88</v>
      </c>
      <c r="E31" s="23" t="s">
        <v>89</v>
      </c>
      <c r="F31" s="23" t="s">
        <v>174</v>
      </c>
      <c r="G31" s="23" t="s">
        <v>175</v>
      </c>
      <c r="H31" s="22">
        <v>127114.54</v>
      </c>
      <c r="I31" s="22">
        <v>127114.54</v>
      </c>
      <c r="J31" s="22">
        <v>31778.64</v>
      </c>
      <c r="K31" s="22"/>
      <c r="L31" s="22">
        <v>95335.9</v>
      </c>
      <c r="M31" s="22"/>
      <c r="N31" s="22"/>
      <c r="O31" s="22"/>
      <c r="P31" s="22"/>
      <c r="Q31" s="22"/>
      <c r="R31" s="22"/>
      <c r="S31" s="22"/>
      <c r="T31" s="22"/>
      <c r="U31" s="22"/>
      <c r="V31" s="22"/>
      <c r="W31" s="22"/>
    </row>
    <row r="32" ht="18.75" customHeight="1" spans="1:23">
      <c r="A32" s="31" t="s">
        <v>96</v>
      </c>
      <c r="B32" s="32"/>
      <c r="C32" s="32"/>
      <c r="D32" s="32"/>
      <c r="E32" s="32"/>
      <c r="F32" s="32"/>
      <c r="G32" s="33"/>
      <c r="H32" s="22">
        <v>5139654.46</v>
      </c>
      <c r="I32" s="22">
        <v>5139654.46</v>
      </c>
      <c r="J32" s="22">
        <v>1281128.49</v>
      </c>
      <c r="K32" s="22"/>
      <c r="L32" s="22">
        <v>3858525.97</v>
      </c>
      <c r="M32" s="22"/>
      <c r="N32" s="22"/>
      <c r="O32" s="22"/>
      <c r="P32" s="22"/>
      <c r="Q32" s="22"/>
      <c r="R32" s="22"/>
      <c r="S32" s="22"/>
      <c r="T32" s="22"/>
      <c r="U32" s="22"/>
      <c r="V32" s="22"/>
      <c r="W32" s="22"/>
    </row>
  </sheetData>
  <mergeCells count="30">
    <mergeCell ref="A2:W2"/>
    <mergeCell ref="A3:G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8" scale="5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workbookViewId="0">
      <selection activeCell="A1" sqref="A1 A1 A1 A1 A1 A1 A1 A1 A1 A1 A1 A1 A1 A1 A1 A1 A1 A1 A1 A1 A1 A1 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1:23">
      <c r="E1" s="1"/>
      <c r="F1" s="1"/>
      <c r="G1" s="1"/>
      <c r="H1" s="1"/>
      <c r="U1" s="107"/>
      <c r="W1" s="55" t="s">
        <v>192</v>
      </c>
    </row>
    <row r="2" ht="27.75" customHeight="1" spans="1:23">
      <c r="A2" s="27" t="s">
        <v>193</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"单位名称："&amp;"云南省调水中心"</f>
        <v>单位名称：云南省调水中心</v>
      </c>
      <c r="B3" s="108" t="str">
        <f t="shared" si="0"/>
        <v>单位名称：云南省调水中心</v>
      </c>
      <c r="C3" s="108"/>
      <c r="D3" s="108"/>
      <c r="E3" s="108"/>
      <c r="F3" s="108"/>
      <c r="G3" s="108"/>
      <c r="H3" s="108"/>
      <c r="I3" s="108"/>
      <c r="J3" s="6"/>
      <c r="K3" s="6"/>
      <c r="L3" s="6"/>
      <c r="M3" s="6"/>
      <c r="N3" s="6"/>
      <c r="O3" s="6"/>
      <c r="P3" s="6"/>
      <c r="Q3" s="6"/>
      <c r="U3" s="107"/>
      <c r="W3" s="103" t="s">
        <v>121</v>
      </c>
    </row>
    <row r="4" ht="21.75" customHeight="1" spans="1:23">
      <c r="A4" s="8" t="s">
        <v>194</v>
      </c>
      <c r="B4" s="8" t="s">
        <v>131</v>
      </c>
      <c r="C4" s="8" t="s">
        <v>132</v>
      </c>
      <c r="D4" s="8" t="s">
        <v>195</v>
      </c>
      <c r="E4" s="9" t="s">
        <v>133</v>
      </c>
      <c r="F4" s="9" t="s">
        <v>134</v>
      </c>
      <c r="G4" s="9" t="s">
        <v>135</v>
      </c>
      <c r="H4" s="9" t="s">
        <v>136</v>
      </c>
      <c r="I4" s="62" t="s">
        <v>30</v>
      </c>
      <c r="J4" s="62" t="s">
        <v>196</v>
      </c>
      <c r="K4" s="62"/>
      <c r="L4" s="62"/>
      <c r="M4" s="62"/>
      <c r="N4" s="109" t="s">
        <v>138</v>
      </c>
      <c r="O4" s="109"/>
      <c r="P4" s="109"/>
      <c r="Q4" s="9" t="s">
        <v>36</v>
      </c>
      <c r="R4" s="10" t="s">
        <v>51</v>
      </c>
      <c r="S4" s="11"/>
      <c r="T4" s="11"/>
      <c r="U4" s="11"/>
      <c r="V4" s="11"/>
      <c r="W4" s="12"/>
    </row>
    <row r="5" ht="21.75" customHeight="1" spans="1:23">
      <c r="A5" s="13"/>
      <c r="B5" s="13"/>
      <c r="C5" s="13"/>
      <c r="D5" s="13"/>
      <c r="E5" s="14"/>
      <c r="F5" s="14"/>
      <c r="G5" s="14"/>
      <c r="H5" s="14"/>
      <c r="I5" s="62"/>
      <c r="J5" s="47" t="s">
        <v>33</v>
      </c>
      <c r="K5" s="47"/>
      <c r="L5" s="47" t="s">
        <v>34</v>
      </c>
      <c r="M5" s="47" t="s">
        <v>35</v>
      </c>
      <c r="N5" s="110" t="s">
        <v>33</v>
      </c>
      <c r="O5" s="110" t="s">
        <v>34</v>
      </c>
      <c r="P5" s="110" t="s">
        <v>35</v>
      </c>
      <c r="Q5" s="14"/>
      <c r="R5" s="9" t="s">
        <v>32</v>
      </c>
      <c r="S5" s="9" t="s">
        <v>43</v>
      </c>
      <c r="T5" s="9" t="s">
        <v>144</v>
      </c>
      <c r="U5" s="9" t="s">
        <v>39</v>
      </c>
      <c r="V5" s="9" t="s">
        <v>40</v>
      </c>
      <c r="W5" s="9" t="s">
        <v>41</v>
      </c>
    </row>
    <row r="6" ht="40.5" customHeight="1" spans="1:23">
      <c r="A6" s="16"/>
      <c r="B6" s="16"/>
      <c r="C6" s="16"/>
      <c r="D6" s="16"/>
      <c r="E6" s="17"/>
      <c r="F6" s="17"/>
      <c r="G6" s="17"/>
      <c r="H6" s="17"/>
      <c r="I6" s="62"/>
      <c r="J6" s="47" t="s">
        <v>32</v>
      </c>
      <c r="K6" s="47" t="s">
        <v>197</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1"/>
      <c r="C8" s="23" t="s">
        <v>198</v>
      </c>
      <c r="D8" s="23"/>
      <c r="E8" s="23"/>
      <c r="F8" s="23"/>
      <c r="G8" s="23"/>
      <c r="H8" s="23"/>
      <c r="I8" s="112">
        <v>7500000</v>
      </c>
      <c r="J8" s="112"/>
      <c r="K8" s="112"/>
      <c r="L8" s="112"/>
      <c r="M8" s="112"/>
      <c r="N8" s="112">
        <v>7500000</v>
      </c>
      <c r="O8" s="112"/>
      <c r="P8" s="112"/>
      <c r="Q8" s="112"/>
      <c r="R8" s="112"/>
      <c r="S8" s="112"/>
      <c r="T8" s="112"/>
      <c r="U8" s="88"/>
      <c r="V8" s="112"/>
      <c r="W8" s="112"/>
    </row>
    <row r="9" ht="32.9" customHeight="1" spans="1:23">
      <c r="A9" s="23" t="s">
        <v>199</v>
      </c>
      <c r="B9" s="111" t="s">
        <v>200</v>
      </c>
      <c r="C9" s="23" t="s">
        <v>198</v>
      </c>
      <c r="D9" s="23" t="s">
        <v>45</v>
      </c>
      <c r="E9" s="23" t="s">
        <v>84</v>
      </c>
      <c r="F9" s="23" t="s">
        <v>85</v>
      </c>
      <c r="G9" s="23" t="s">
        <v>201</v>
      </c>
      <c r="H9" s="23" t="s">
        <v>202</v>
      </c>
      <c r="I9" s="112">
        <v>7500000</v>
      </c>
      <c r="J9" s="112"/>
      <c r="K9" s="112"/>
      <c r="L9" s="112"/>
      <c r="M9" s="112"/>
      <c r="N9" s="112">
        <v>7500000</v>
      </c>
      <c r="O9" s="112"/>
      <c r="P9" s="112"/>
      <c r="Q9" s="112"/>
      <c r="R9" s="112"/>
      <c r="S9" s="112"/>
      <c r="T9" s="112"/>
      <c r="U9" s="88"/>
      <c r="V9" s="112"/>
      <c r="W9" s="112"/>
    </row>
    <row r="10" ht="32.9" customHeight="1" spans="1:23">
      <c r="A10" s="23"/>
      <c r="B10" s="23"/>
      <c r="C10" s="23" t="s">
        <v>203</v>
      </c>
      <c r="D10" s="23"/>
      <c r="E10" s="23"/>
      <c r="F10" s="23"/>
      <c r="G10" s="23"/>
      <c r="H10" s="23"/>
      <c r="I10" s="112">
        <v>480000</v>
      </c>
      <c r="J10" s="112">
        <v>480000</v>
      </c>
      <c r="K10" s="112">
        <v>480000</v>
      </c>
      <c r="L10" s="112"/>
      <c r="M10" s="112"/>
      <c r="N10" s="112"/>
      <c r="O10" s="112"/>
      <c r="P10" s="112"/>
      <c r="Q10" s="112"/>
      <c r="R10" s="112"/>
      <c r="S10" s="112"/>
      <c r="T10" s="112"/>
      <c r="U10" s="88"/>
      <c r="V10" s="112"/>
      <c r="W10" s="112"/>
    </row>
    <row r="11" ht="32.9" customHeight="1" spans="1:23">
      <c r="A11" s="23" t="s">
        <v>204</v>
      </c>
      <c r="B11" s="111" t="s">
        <v>205</v>
      </c>
      <c r="C11" s="23" t="s">
        <v>203</v>
      </c>
      <c r="D11" s="23" t="s">
        <v>45</v>
      </c>
      <c r="E11" s="23" t="s">
        <v>88</v>
      </c>
      <c r="F11" s="23" t="s">
        <v>89</v>
      </c>
      <c r="G11" s="23" t="s">
        <v>206</v>
      </c>
      <c r="H11" s="23" t="s">
        <v>207</v>
      </c>
      <c r="I11" s="112">
        <v>480000</v>
      </c>
      <c r="J11" s="112">
        <v>480000</v>
      </c>
      <c r="K11" s="112">
        <v>480000</v>
      </c>
      <c r="L11" s="112"/>
      <c r="M11" s="112"/>
      <c r="N11" s="112"/>
      <c r="O11" s="112"/>
      <c r="P11" s="112"/>
      <c r="Q11" s="112"/>
      <c r="R11" s="112"/>
      <c r="S11" s="112"/>
      <c r="T11" s="112"/>
      <c r="U11" s="88"/>
      <c r="V11" s="112"/>
      <c r="W11" s="112"/>
    </row>
    <row r="12" ht="32.9" customHeight="1" spans="1:23">
      <c r="A12" s="23"/>
      <c r="B12" s="23"/>
      <c r="C12" s="23" t="s">
        <v>208</v>
      </c>
      <c r="D12" s="23"/>
      <c r="E12" s="23"/>
      <c r="F12" s="23"/>
      <c r="G12" s="23"/>
      <c r="H12" s="23"/>
      <c r="I12" s="112">
        <v>770000</v>
      </c>
      <c r="J12" s="112">
        <v>770000</v>
      </c>
      <c r="K12" s="112">
        <v>770000</v>
      </c>
      <c r="L12" s="112"/>
      <c r="M12" s="112"/>
      <c r="N12" s="112"/>
      <c r="O12" s="112"/>
      <c r="P12" s="112"/>
      <c r="Q12" s="112"/>
      <c r="R12" s="112"/>
      <c r="S12" s="112"/>
      <c r="T12" s="112"/>
      <c r="U12" s="88"/>
      <c r="V12" s="112"/>
      <c r="W12" s="112"/>
    </row>
    <row r="13" ht="32.9" customHeight="1" spans="1:23">
      <c r="A13" s="23" t="s">
        <v>209</v>
      </c>
      <c r="B13" s="111" t="s">
        <v>210</v>
      </c>
      <c r="C13" s="23" t="s">
        <v>208</v>
      </c>
      <c r="D13" s="23" t="s">
        <v>45</v>
      </c>
      <c r="E13" s="23" t="s">
        <v>86</v>
      </c>
      <c r="F13" s="23" t="s">
        <v>87</v>
      </c>
      <c r="G13" s="23" t="s">
        <v>178</v>
      </c>
      <c r="H13" s="23" t="s">
        <v>179</v>
      </c>
      <c r="I13" s="112">
        <v>25380</v>
      </c>
      <c r="J13" s="112">
        <v>25380</v>
      </c>
      <c r="K13" s="112">
        <v>25380</v>
      </c>
      <c r="L13" s="112"/>
      <c r="M13" s="112"/>
      <c r="N13" s="112"/>
      <c r="O13" s="112"/>
      <c r="P13" s="112"/>
      <c r="Q13" s="112"/>
      <c r="R13" s="112"/>
      <c r="S13" s="112"/>
      <c r="T13" s="112"/>
      <c r="U13" s="88"/>
      <c r="V13" s="112"/>
      <c r="W13" s="112"/>
    </row>
    <row r="14" ht="32.9" customHeight="1" spans="1:23">
      <c r="A14" s="23" t="s">
        <v>209</v>
      </c>
      <c r="B14" s="111" t="s">
        <v>210</v>
      </c>
      <c r="C14" s="23" t="s">
        <v>208</v>
      </c>
      <c r="D14" s="23" t="s">
        <v>45</v>
      </c>
      <c r="E14" s="23" t="s">
        <v>86</v>
      </c>
      <c r="F14" s="23" t="s">
        <v>87</v>
      </c>
      <c r="G14" s="23" t="s">
        <v>184</v>
      </c>
      <c r="H14" s="23" t="s">
        <v>185</v>
      </c>
      <c r="I14" s="112">
        <v>33600</v>
      </c>
      <c r="J14" s="112">
        <v>33600</v>
      </c>
      <c r="K14" s="112">
        <v>33600</v>
      </c>
      <c r="L14" s="112"/>
      <c r="M14" s="112"/>
      <c r="N14" s="112"/>
      <c r="O14" s="112"/>
      <c r="P14" s="112"/>
      <c r="Q14" s="112"/>
      <c r="R14" s="112"/>
      <c r="S14" s="112"/>
      <c r="T14" s="112"/>
      <c r="U14" s="88"/>
      <c r="V14" s="112"/>
      <c r="W14" s="112"/>
    </row>
    <row r="15" ht="32.9" customHeight="1" spans="1:23">
      <c r="A15" s="23" t="s">
        <v>209</v>
      </c>
      <c r="B15" s="111" t="s">
        <v>210</v>
      </c>
      <c r="C15" s="23" t="s">
        <v>208</v>
      </c>
      <c r="D15" s="23" t="s">
        <v>45</v>
      </c>
      <c r="E15" s="23" t="s">
        <v>86</v>
      </c>
      <c r="F15" s="23" t="s">
        <v>87</v>
      </c>
      <c r="G15" s="23" t="s">
        <v>186</v>
      </c>
      <c r="H15" s="23" t="s">
        <v>187</v>
      </c>
      <c r="I15" s="112">
        <v>172800</v>
      </c>
      <c r="J15" s="112">
        <v>172800</v>
      </c>
      <c r="K15" s="112">
        <v>172800</v>
      </c>
      <c r="L15" s="112"/>
      <c r="M15" s="112"/>
      <c r="N15" s="112"/>
      <c r="O15" s="112"/>
      <c r="P15" s="112"/>
      <c r="Q15" s="112"/>
      <c r="R15" s="112"/>
      <c r="S15" s="112"/>
      <c r="T15" s="112"/>
      <c r="U15" s="88"/>
      <c r="V15" s="112"/>
      <c r="W15" s="112"/>
    </row>
    <row r="16" ht="32.9" customHeight="1" spans="1:23">
      <c r="A16" s="23" t="s">
        <v>209</v>
      </c>
      <c r="B16" s="111" t="s">
        <v>210</v>
      </c>
      <c r="C16" s="23" t="s">
        <v>208</v>
      </c>
      <c r="D16" s="23" t="s">
        <v>45</v>
      </c>
      <c r="E16" s="23" t="s">
        <v>86</v>
      </c>
      <c r="F16" s="23" t="s">
        <v>87</v>
      </c>
      <c r="G16" s="23" t="s">
        <v>211</v>
      </c>
      <c r="H16" s="23" t="s">
        <v>212</v>
      </c>
      <c r="I16" s="112">
        <v>140000</v>
      </c>
      <c r="J16" s="112">
        <v>140000</v>
      </c>
      <c r="K16" s="112">
        <v>140000</v>
      </c>
      <c r="L16" s="112"/>
      <c r="M16" s="112"/>
      <c r="N16" s="112"/>
      <c r="O16" s="112"/>
      <c r="P16" s="112"/>
      <c r="Q16" s="112"/>
      <c r="R16" s="112"/>
      <c r="S16" s="112"/>
      <c r="T16" s="112"/>
      <c r="U16" s="88"/>
      <c r="V16" s="112"/>
      <c r="W16" s="112"/>
    </row>
    <row r="17" ht="32.9" customHeight="1" spans="1:23">
      <c r="A17" s="23" t="s">
        <v>209</v>
      </c>
      <c r="B17" s="111" t="s">
        <v>210</v>
      </c>
      <c r="C17" s="23" t="s">
        <v>208</v>
      </c>
      <c r="D17" s="23" t="s">
        <v>45</v>
      </c>
      <c r="E17" s="23" t="s">
        <v>86</v>
      </c>
      <c r="F17" s="23" t="s">
        <v>87</v>
      </c>
      <c r="G17" s="23" t="s">
        <v>213</v>
      </c>
      <c r="H17" s="23" t="s">
        <v>214</v>
      </c>
      <c r="I17" s="112">
        <v>398220</v>
      </c>
      <c r="J17" s="112">
        <v>398220</v>
      </c>
      <c r="K17" s="112">
        <v>398220</v>
      </c>
      <c r="L17" s="112"/>
      <c r="M17" s="112"/>
      <c r="N17" s="112"/>
      <c r="O17" s="112"/>
      <c r="P17" s="112"/>
      <c r="Q17" s="112"/>
      <c r="R17" s="112"/>
      <c r="S17" s="112"/>
      <c r="T17" s="112"/>
      <c r="U17" s="88"/>
      <c r="V17" s="112"/>
      <c r="W17" s="112"/>
    </row>
    <row r="18" ht="18.75" customHeight="1" spans="1:23">
      <c r="A18" s="31" t="s">
        <v>96</v>
      </c>
      <c r="B18" s="32"/>
      <c r="C18" s="32"/>
      <c r="D18" s="32"/>
      <c r="E18" s="32"/>
      <c r="F18" s="32"/>
      <c r="G18" s="32"/>
      <c r="H18" s="33"/>
      <c r="I18" s="112">
        <v>8750000</v>
      </c>
      <c r="J18" s="112">
        <v>1250000</v>
      </c>
      <c r="K18" s="112">
        <v>1250000</v>
      </c>
      <c r="L18" s="112"/>
      <c r="M18" s="112"/>
      <c r="N18" s="112">
        <v>7500000</v>
      </c>
      <c r="O18" s="112"/>
      <c r="P18" s="112"/>
      <c r="Q18" s="112"/>
      <c r="R18" s="112"/>
      <c r="S18" s="112"/>
      <c r="T18" s="112"/>
      <c r="U18" s="88"/>
      <c r="V18" s="112"/>
      <c r="W18" s="112"/>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8" scale="5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4"/>
  <sheetViews>
    <sheetView showZeros="0" tabSelected="1" workbookViewId="0">
      <selection activeCell="B10" sqref="B10:B14"/>
    </sheetView>
  </sheetViews>
  <sheetFormatPr defaultColWidth="9.14166666666667" defaultRowHeight="12" customHeight="1"/>
  <cols>
    <col min="1" max="1" width="31.3916666666667" customWidth="1"/>
    <col min="2" max="2" width="42.25"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40.5333333333333" customWidth="1"/>
  </cols>
  <sheetData>
    <row r="1" customHeight="1" spans="1:10">
      <c r="J1" s="44" t="s">
        <v>215</v>
      </c>
    </row>
    <row r="2" ht="28.5" customHeight="1" spans="1:10">
      <c r="A2" s="45" t="s">
        <v>216</v>
      </c>
      <c r="B2" s="27"/>
      <c r="C2" s="27"/>
      <c r="D2" s="27"/>
      <c r="E2" s="27"/>
      <c r="F2" s="46"/>
      <c r="G2" s="27"/>
      <c r="H2" s="46"/>
      <c r="I2" s="46"/>
      <c r="J2" s="27"/>
    </row>
    <row r="3" ht="15" customHeight="1" spans="1:10">
      <c r="A3" s="4" t="str">
        <f>"单位名称："&amp;"云南省调水中心"</f>
        <v>单位名称：云南省调水中心</v>
      </c>
    </row>
    <row r="4" ht="14.25" customHeight="1" spans="1:10">
      <c r="A4" s="47" t="s">
        <v>217</v>
      </c>
      <c r="B4" s="47" t="s">
        <v>218</v>
      </c>
      <c r="C4" s="47" t="s">
        <v>219</v>
      </c>
      <c r="D4" s="47" t="s">
        <v>220</v>
      </c>
      <c r="E4" s="47" t="s">
        <v>221</v>
      </c>
      <c r="F4" s="48" t="s">
        <v>222</v>
      </c>
      <c r="G4" s="47" t="s">
        <v>223</v>
      </c>
      <c r="H4" s="48" t="s">
        <v>224</v>
      </c>
      <c r="I4" s="48" t="s">
        <v>225</v>
      </c>
      <c r="J4" s="47" t="s">
        <v>226</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106" t="s">
        <v>203</v>
      </c>
      <c r="B7" s="53" t="s">
        <v>227</v>
      </c>
      <c r="C7" s="53" t="s">
        <v>228</v>
      </c>
      <c r="D7" s="53" t="s">
        <v>229</v>
      </c>
      <c r="E7" s="49" t="s">
        <v>230</v>
      </c>
      <c r="F7" s="53" t="s">
        <v>231</v>
      </c>
      <c r="G7" s="49" t="s">
        <v>232</v>
      </c>
      <c r="H7" s="53" t="s">
        <v>233</v>
      </c>
      <c r="I7" s="53" t="s">
        <v>234</v>
      </c>
      <c r="J7" s="54" t="s">
        <v>235</v>
      </c>
    </row>
    <row r="8" ht="47.3" customHeight="1" spans="1:10">
      <c r="A8" s="106" t="s">
        <v>203</v>
      </c>
      <c r="B8" s="53" t="s">
        <v>236</v>
      </c>
      <c r="C8" s="53" t="s">
        <v>237</v>
      </c>
      <c r="D8" s="53" t="s">
        <v>238</v>
      </c>
      <c r="E8" s="49" t="s">
        <v>239</v>
      </c>
      <c r="F8" s="53" t="s">
        <v>240</v>
      </c>
      <c r="G8" s="49" t="s">
        <v>241</v>
      </c>
      <c r="H8" s="53"/>
      <c r="I8" s="53" t="s">
        <v>242</v>
      </c>
      <c r="J8" s="54" t="s">
        <v>243</v>
      </c>
    </row>
    <row r="9" ht="47.3" customHeight="1" spans="1:10">
      <c r="A9" s="106" t="s">
        <v>203</v>
      </c>
      <c r="B9" s="53" t="s">
        <v>236</v>
      </c>
      <c r="C9" s="53" t="s">
        <v>244</v>
      </c>
      <c r="D9" s="53" t="s">
        <v>245</v>
      </c>
      <c r="E9" s="49" t="s">
        <v>246</v>
      </c>
      <c r="F9" s="53" t="s">
        <v>231</v>
      </c>
      <c r="G9" s="49" t="s">
        <v>247</v>
      </c>
      <c r="H9" s="53" t="s">
        <v>248</v>
      </c>
      <c r="I9" s="53" t="s">
        <v>234</v>
      </c>
      <c r="J9" s="54" t="s">
        <v>249</v>
      </c>
    </row>
    <row r="10" ht="47.3" customHeight="1" spans="1:10">
      <c r="A10" s="106" t="s">
        <v>208</v>
      </c>
      <c r="B10" s="53" t="s">
        <v>250</v>
      </c>
      <c r="C10" s="53" t="s">
        <v>228</v>
      </c>
      <c r="D10" s="53" t="s">
        <v>229</v>
      </c>
      <c r="E10" s="49" t="s">
        <v>251</v>
      </c>
      <c r="F10" s="53" t="s">
        <v>231</v>
      </c>
      <c r="G10" s="49" t="s">
        <v>252</v>
      </c>
      <c r="H10" s="53" t="s">
        <v>253</v>
      </c>
      <c r="I10" s="53" t="s">
        <v>234</v>
      </c>
      <c r="J10" s="54" t="s">
        <v>254</v>
      </c>
    </row>
    <row r="11" ht="47.3" customHeight="1" spans="1:10">
      <c r="A11" s="106" t="s">
        <v>208</v>
      </c>
      <c r="B11" s="53" t="s">
        <v>250</v>
      </c>
      <c r="C11" s="53" t="s">
        <v>228</v>
      </c>
      <c r="D11" s="53" t="s">
        <v>229</v>
      </c>
      <c r="E11" s="49" t="s">
        <v>255</v>
      </c>
      <c r="F11" s="53" t="s">
        <v>240</v>
      </c>
      <c r="G11" s="49" t="s">
        <v>116</v>
      </c>
      <c r="H11" s="53" t="s">
        <v>256</v>
      </c>
      <c r="I11" s="53" t="s">
        <v>234</v>
      </c>
      <c r="J11" s="54" t="s">
        <v>257</v>
      </c>
    </row>
    <row r="12" ht="47.3" customHeight="1" spans="1:10">
      <c r="A12" s="106" t="s">
        <v>208</v>
      </c>
      <c r="B12" s="53" t="s">
        <v>250</v>
      </c>
      <c r="C12" s="53" t="s">
        <v>228</v>
      </c>
      <c r="D12" s="53" t="s">
        <v>258</v>
      </c>
      <c r="E12" s="49" t="s">
        <v>259</v>
      </c>
      <c r="F12" s="53" t="s">
        <v>240</v>
      </c>
      <c r="G12" s="49" t="s">
        <v>260</v>
      </c>
      <c r="H12" s="53" t="s">
        <v>248</v>
      </c>
      <c r="I12" s="53" t="s">
        <v>234</v>
      </c>
      <c r="J12" s="54" t="s">
        <v>261</v>
      </c>
    </row>
    <row r="13" ht="47.3" customHeight="1" spans="1:10">
      <c r="A13" s="106" t="s">
        <v>208</v>
      </c>
      <c r="B13" s="53" t="s">
        <v>250</v>
      </c>
      <c r="C13" s="53" t="s">
        <v>237</v>
      </c>
      <c r="D13" s="53" t="s">
        <v>262</v>
      </c>
      <c r="E13" s="49" t="s">
        <v>263</v>
      </c>
      <c r="F13" s="53" t="s">
        <v>231</v>
      </c>
      <c r="G13" s="49" t="s">
        <v>247</v>
      </c>
      <c r="H13" s="53" t="s">
        <v>248</v>
      </c>
      <c r="I13" s="53" t="s">
        <v>234</v>
      </c>
      <c r="J13" s="54" t="s">
        <v>264</v>
      </c>
    </row>
    <row r="14" ht="81" customHeight="1" spans="1:10">
      <c r="A14" s="106" t="s">
        <v>208</v>
      </c>
      <c r="B14" s="53" t="s">
        <v>250</v>
      </c>
      <c r="C14" s="53" t="s">
        <v>244</v>
      </c>
      <c r="D14" s="53" t="s">
        <v>245</v>
      </c>
      <c r="E14" s="49" t="s">
        <v>265</v>
      </c>
      <c r="F14" s="53" t="s">
        <v>231</v>
      </c>
      <c r="G14" s="49" t="s">
        <v>247</v>
      </c>
      <c r="H14" s="53" t="s">
        <v>248</v>
      </c>
      <c r="I14" s="53" t="s">
        <v>234</v>
      </c>
      <c r="J14" s="54" t="s">
        <v>266</v>
      </c>
    </row>
  </sheetData>
  <mergeCells count="6">
    <mergeCell ref="A2:J2"/>
    <mergeCell ref="A3:H3"/>
    <mergeCell ref="A7:A9"/>
    <mergeCell ref="A10:A14"/>
    <mergeCell ref="B7:B9"/>
    <mergeCell ref="B10:B14"/>
  </mergeCells>
  <pageMargins left="0.75" right="0.75" top="1" bottom="1" header="0.5" footer="0.5"/>
  <pageSetup paperSize="8" scale="8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张淑婷</cp:lastModifiedBy>
  <dcterms:created xsi:type="dcterms:W3CDTF">2026-02-09T06:28:00Z</dcterms:created>
  <dcterms:modified xsi:type="dcterms:W3CDTF">2026-02-12T08:15:17Z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83612E6A421A4F02BC75C2302B09B1DB_13</vt:lpwstr>
  </property>
  <property fmtid="{D5CDD505-2E9C-101B-9397-08002B2CF9AE}" pid="3" name="KSOProductBuildVer">
    <vt:lpwstr>2052-12.1.0.24657</vt:lpwstr>
  </property>
  <property fmtid="{D5CDD505-2E9C-101B-9397-08002B2CF9AE}" pid="4" name="CalculationRule">
    <vt:i4>0</vt:i4>
  </property>
</Properties>
</file>