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<sst xmlns="http://schemas.openxmlformats.org/spreadsheetml/2006/main" count="768" uniqueCount="354">
  <si>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</si>
  <si>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</si>
  <si>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</si>
  <si>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</si>
  <si>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</si>
  <si>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</si>
  <si>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</si>
  <si>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</si>
  <si>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</si>
  <si>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</si>
  <si>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</si>
  <si>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</si>
  <si>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</si>
  <si>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</si>
  <si>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</si>
  <si>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</si>
  <si>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</si>
  <si>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</si>
  <si>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</si>
  <si>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</si>
  <si>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</si>
  <si>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</si>
  <si>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</si>
  <si>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</si>
  <si>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</si>
  <si>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</si>
  <si>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</si>
  <si>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</si>
  <si>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</si>
  <si>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</si>
  <si>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</si>
  <si>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</si>
  <si>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</si>
  <si>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</si>
  <si>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</si>
  <si>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</si>
  <si>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</si>
  <si>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</si>
  <si>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</si>
  <si>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</si>
  <si>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</si>
  <si>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</si>
  <si>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</si>
  <si>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</si>
  <si>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126013</t>
  </si>
  <si>
    <t>云南省水利水电工程技术评审中心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</si>
  <si>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</si>
  <si>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</si>
  <si>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</si>
  <si>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</si>
  <si>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</si>
  <si>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</si>
  <si>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</si>
  <si>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</si>
  <si>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</si>
  <si>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</si>
  <si>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</si>
  <si>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</si>
  <si>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</si>
  <si>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</si>
  <si>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</si>
  <si>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</si>
  <si>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</si>
  <si>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</si>
  <si>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</si>
  <si>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</si>
  <si>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</si>
  <si>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</si>
  <si>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</si>
  <si>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</si>
  <si>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</si>
  <si>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</si>
  <si>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</si>
  <si>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</si>
  <si>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</si>
  <si>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</si>
  <si>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</si>
  <si>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</si>
  <si>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</si>
  <si>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</si>
  <si>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</si>
  <si>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</si>
  <si>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</si>
  <si>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</si>
  <si>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2130311</t>
  </si>
  <si>
    <t>水资源节约管理与保护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</si>
  <si>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</si>
  <si>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</si>
  <si>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</si>
  <si>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</si>
  <si>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</si>
  <si>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</si>
  <si>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</si>
  <si>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</si>
  <si>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</si>
  <si>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</si>
  <si>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</si>
  <si>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</si>
  <si>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</si>
  <si>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</si>
  <si>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</si>
  <si>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</si>
  <si>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</si>
  <si>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</si>
  <si>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</si>
  <si>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</si>
  <si>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</si>
  <si>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</si>
  <si>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</si>
  <si>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</si>
  <si>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</si>
  <si>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</si>
  <si>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</si>
  <si>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</si>
  <si>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</si>
  <si>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</si>
  <si>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</si>
  <si>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</si>
  <si>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</si>
  <si>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</si>
  <si>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</si>
  <si>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</si>
  <si>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</si>
  <si>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</si>
  <si>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</si>
  <si>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</si>
  <si>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</si>
  <si>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</si>
  <si>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</si>
  <si>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</si>
  <si>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</si>
  <si>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</si>
  <si>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</si>
  <si>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</si>
  <si>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</si>
  <si>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</si>
  <si>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</si>
  <si>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</si>
  <si>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</si>
  <si>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</si>
  <si>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</si>
  <si>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</si>
  <si>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</si>
  <si>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530000210000000042964</t>
  </si>
  <si>
    <t>事业人员支出工资</t>
  </si>
  <si>
    <t>30101</t>
  </si>
  <si>
    <t>基本工资</t>
  </si>
  <si>
    <t>30103</t>
  </si>
  <si>
    <t>奖金</t>
  </si>
  <si>
    <t>30107</t>
  </si>
  <si>
    <t>绩效工资</t>
  </si>
  <si>
    <t>530000210000000042965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</si>
  <si>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</si>
  <si>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</si>
  <si>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</si>
  <si>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</si>
  <si>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</si>
  <si>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</si>
  <si>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</si>
  <si>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</si>
  <si>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</si>
  <si>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530000210000000042967</t>
  </si>
  <si>
    <t>30113</t>
  </si>
  <si>
    <t>530000210000000042970</t>
  </si>
  <si>
    <t>公车购置及运维费</t>
  </si>
  <si>
    <t>30231</t>
  </si>
  <si>
    <t>公务用车运行维护费</t>
  </si>
  <si>
    <t>530000210000000042972</t>
  </si>
  <si>
    <t>30217</t>
  </si>
  <si>
    <t>530000210000000042974</t>
  </si>
  <si>
    <t>工会经费</t>
  </si>
  <si>
    <t>30228</t>
  </si>
  <si>
    <t>530000210000000042975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</si>
  <si>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</si>
  <si>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</si>
  <si>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</si>
  <si>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</si>
  <si>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</si>
  <si>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</si>
  <si>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</si>
  <si>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</si>
  <si>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</si>
  <si>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</si>
  <si>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</si>
  <si>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</si>
  <si>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</si>
  <si>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</si>
  <si>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</si>
  <si>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</si>
  <si>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</si>
  <si>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</si>
  <si>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</si>
  <si>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</si>
  <si>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</si>
  <si>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</si>
  <si>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</si>
  <si>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31002</t>
  </si>
  <si>
    <t>办公设备购置</t>
  </si>
  <si>
    <t>31007</t>
  </si>
  <si>
    <t>信息网络及软件购置更新</t>
  </si>
  <si>
    <t>530000241100002046611</t>
  </si>
  <si>
    <t>评审中心专用结余专项经费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</si>
  <si>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</si>
  <si>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</si>
  <si>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</si>
  <si>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</si>
  <si>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</si>
  <si>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</si>
  <si>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水资源和水土保持管理经费</t>
  </si>
  <si>
    <t>其他运转类</t>
  </si>
  <si>
    <t>530000231100001111533</t>
  </si>
  <si>
    <t>30215</t>
  </si>
  <si>
    <t>会议费</t>
  </si>
  <si>
    <t>30226</t>
  </si>
  <si>
    <t>劳务费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</si>
  <si>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</si>
  <si>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</si>
  <si>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</si>
  <si>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</si>
  <si>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</si>
  <si>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</si>
  <si>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</si>
  <si>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</si>
  <si>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</si>
  <si>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</si>
  <si>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</si>
  <si>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</si>
  <si>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为评审中心完成45件前期工程技术评审（审核）工作提供保障。</t>
  </si>
  <si>
    <t>产出指标</t>
  </si>
  <si>
    <t>数量指标</t>
  </si>
  <si>
    <t>为评审项目提供保障次数</t>
  </si>
  <si>
    <t>&gt;=</t>
  </si>
  <si>
    <t>45</t>
  </si>
  <si>
    <t>次</t>
  </si>
  <si>
    <t>定量指标</t>
  </si>
  <si>
    <t>反映为评审项目提供保障情况</t>
  </si>
  <si>
    <t>效益指标</t>
  </si>
  <si>
    <t>可持续影响</t>
  </si>
  <si>
    <t>单位工作正常开展</t>
  </si>
  <si>
    <t>=</t>
  </si>
  <si>
    <t>是</t>
  </si>
  <si>
    <t>定性指标</t>
  </si>
  <si>
    <t>反映结余资金对单位开展工作的保障情况。</t>
  </si>
  <si>
    <t>满意度指标</t>
  </si>
  <si>
    <t>服务对象满意度</t>
  </si>
  <si>
    <t>99</t>
  </si>
  <si>
    <t>%</t>
  </si>
  <si>
    <t>反映服务对象满意度情况。</t>
  </si>
  <si>
    <t>全面贯彻落实全国、全省水利工作会议精神，紧紧围绕“3815”战略发展目标，聚焦评审主业，树牢全局意识，主动承接水资源配置工程、城乡供水项目、防洪减灾工程、水利数字孪生工程等项目技术评审，为开启云南水利“十五五”建设高潮提供技术服务，助力云南现代化高原立体水网构建。2026年预计完成45件水利工程前期项目评审（审核）工作，评审意见采用率达到100%，服务对象满意度达到90%以上。</t>
  </si>
  <si>
    <t>开展项目评审（审核）</t>
  </si>
  <si>
    <t>件</t>
  </si>
  <si>
    <t>按照年度工作目标，完成45件水利工程前期项目评审（审核）任务。</t>
  </si>
  <si>
    <t>全面贯彻落实全国、全省水利工作会议精神，紧紧围绕“3815”战略发展目标，聚焦评审主业，树牢全局意识,主动承接水资源配置工程、城乡供水项目、防洪减灾工程、水利数字孪生工程等项目技术评审,为开启云南水利“十五五”建设高潮提供技术服务，助力云南现代化高原立体水网构建。2026年预计共完成45件水利工程前期项目评审（审核）工作，评审意见采用率达到100%，服务对象满意度达到90%以上。</t>
  </si>
  <si>
    <t>出具项目评审（审核）意见</t>
  </si>
  <si>
    <t>在规定时间内，完成45件项目评审（审核）意见上报水利厅。</t>
  </si>
  <si>
    <t>社会效益</t>
  </si>
  <si>
    <t>评审（审核）意见采用率</t>
  </si>
  <si>
    <t>100</t>
  </si>
  <si>
    <t>为水利厅内部审批及行政审批事项提供技术支持，降低行政审批窗口退件率。反映水利工程前期项目评审（审核）意见上级主管部门采用情况。</t>
  </si>
  <si>
    <t>水利工程前期项目服务对象满意度</t>
  </si>
  <si>
    <t>90</t>
  </si>
  <si>
    <t>为重点水利项目开工建设作好技术保障，反映水利工程前期项目服务对象满意度。</t>
  </si>
  <si>
    <t>预算06表</t>
  </si>
  <si>
    <t>2026年政府性基金预算支出预算表</t>
  </si>
  <si>
    <t>政府性基金预算支出</t>
  </si>
  <si>
    <t>备注：：我单位无政府性基金预算收入，也无政府性基金预算支出，因此本表为空表。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</si>
  <si>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</si>
  <si>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</si>
  <si>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</si>
  <si>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</si>
  <si>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</si>
  <si>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</si>
  <si>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</si>
  <si>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</si>
  <si>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</si>
  <si>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</si>
  <si>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</si>
  <si>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</si>
  <si>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车辆维修、保养</t>
  </si>
  <si>
    <t>C23120301 车辆维修和保养服务</t>
  </si>
  <si>
    <t>辆</t>
  </si>
  <si>
    <t>车辆保险费</t>
  </si>
  <si>
    <t>C1804010201 机动车保险服务</t>
  </si>
  <si>
    <t>复印纸采购</t>
  </si>
  <si>
    <t>A05040101 复印纸</t>
  </si>
  <si>
    <t>包</t>
  </si>
  <si>
    <t>台式计算机配套基础软件</t>
  </si>
  <si>
    <t>A08060301 基础软件</t>
  </si>
  <si>
    <t>套</t>
  </si>
  <si>
    <t>国产台式计算机</t>
  </si>
  <si>
    <t>A02010105 台式计算机</t>
  </si>
  <si>
    <t>台</t>
  </si>
  <si>
    <t>预算08表</t>
  </si>
  <si>
    <t>2026年部门政府购买服务预算表</t>
  </si>
  <si>
    <t>政府购买服务项目</t>
  </si>
  <si>
    <t>政府购买服务目录</t>
  </si>
  <si>
    <t>备注：我单位2026年未编制政府购买服务预算，因此本表为空表。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</si>
  <si>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</si>
  <si>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</si>
  <si>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</si>
  <si>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</si>
  <si>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</si>
  <si>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</si>
  <si>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</si>
  <si>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</si>
  <si>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</si>
  <si>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</si>
  <si>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</si>
  <si>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</si>
  <si>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</si>
  <si>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</si>
  <si>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</si>
  <si>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</si>
  <si>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</si>
  <si>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</si>
  <si>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</si>
  <si>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</si>
  <si>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</si>
  <si>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</si>
  <si>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</si>
  <si>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</si>
  <si>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</si>
  <si>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备注：我单位不涉及对下专项转移支付，未编制对下专项转移支付预算，因此本表为空表。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</si>
  <si>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</si>
  <si>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</si>
  <si>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</si>
  <si>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</si>
  <si>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</si>
  <si>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</si>
  <si>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</si>
  <si>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</si>
  <si>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</si>
  <si>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</si>
  <si>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</si>
  <si>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</si>
  <si>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</si>
  <si>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</si>
  <si>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国产电脑</t>
  </si>
  <si>
    <t>无形资产</t>
  </si>
  <si>
    <t>计算机操作系统及配套软件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</si>
  <si>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</si>
  <si>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</si>
  <si>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</si>
  <si>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</si>
  <si>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备注：我单位不涉及中央转移支付补助项目，未编制中央转移支付补助项目预算，因此本表为空表。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</si>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</sst>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topLeftCell="A2" workbookViewId="0">
      <selection activeCell="C21" sqref="C2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"单位名称："&amp;"云南省水利水电工程技术评审中心"</f>
        <v>单位名称：云南省水利水电工程技术评审中心</v>
      </c>
      <c r="B3" s="133"/>
      <c r="C3" s="133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2685821.35</v>
      </c>
      <c r="C7" s="110" t="str">
        <f>"一"&amp;"、"&amp;"社会保障和就业支出"</f>
        <v>一、社会保障和就业支出</v>
      </c>
      <c r="D7" s="120">
        <v>237888.57</v>
      </c>
    </row>
    <row r="8" ht="25.4" customHeight="1" spans="1:4">
      <c r="A8" s="144" t="s">
        <v>9</v>
      </c>
      <c r="B8" s="120"/>
      <c r="C8" s="110" t="str">
        <f>"二"&amp;"、"&amp;"卫生健康支出"</f>
        <v>二、卫生健康支出</v>
      </c>
      <c r="D8" s="120">
        <v>224970.4</v>
      </c>
    </row>
    <row r="9" ht="25.4" customHeight="1" spans="1:4">
      <c r="A9" s="144" t="s">
        <v>10</v>
      </c>
      <c r="B9" s="120"/>
      <c r="C9" s="110" t="str">
        <f>"三"&amp;"、"&amp;"农林水支出"</f>
        <v>三、农林水支出</v>
      </c>
      <c r="D9" s="120">
        <v>2064330.77</v>
      </c>
    </row>
    <row r="10" ht="25.4" customHeight="1" spans="1:4">
      <c r="A10" s="144" t="s">
        <v>11</v>
      </c>
      <c r="B10" s="87"/>
      <c r="C10" s="110" t="str">
        <f>"四"&amp;"、"&amp;"住房保障支出"</f>
        <v>四、住房保障支出</v>
      </c>
      <c r="D10" s="120">
        <v>158631.61</v>
      </c>
    </row>
    <row r="11" ht="25.4" customHeight="1" spans="1:4">
      <c r="A11" s="144" t="s">
        <v>12</v>
      </c>
      <c r="B11" s="120"/>
      <c r="C11" s="110"/>
      <c r="D11" s="120"/>
    </row>
    <row r="12" ht="25.4" customHeight="1" spans="1:4">
      <c r="A12" s="144" t="s">
        <v>13</v>
      </c>
      <c r="B12" s="87"/>
      <c r="C12" s="110"/>
      <c r="D12" s="120"/>
    </row>
    <row r="13" ht="25.4" customHeight="1" spans="1:4">
      <c r="A13" s="144" t="s">
        <v>14</v>
      </c>
      <c r="B13" s="87"/>
      <c r="C13" s="110"/>
      <c r="D13" s="120"/>
    </row>
    <row r="14" ht="25.4" customHeight="1" spans="1:4">
      <c r="A14" s="144" t="s">
        <v>15</v>
      </c>
      <c r="B14" s="87"/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2685821.35</v>
      </c>
      <c r="C17" s="141" t="s">
        <v>19</v>
      </c>
      <c r="D17" s="140">
        <v>2685821.35</v>
      </c>
    </row>
    <row r="18" ht="25.4" customHeight="1" spans="1:4">
      <c r="A18" s="171" t="s">
        <v>20</v>
      </c>
      <c r="B18" s="140"/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7"/>
    </row>
    <row r="20" ht="25.4" customHeight="1" spans="1:4">
      <c r="A20" s="174" t="s">
        <v>23</v>
      </c>
      <c r="B20" s="120"/>
      <c r="C20" s="142" t="s">
        <v>23</v>
      </c>
      <c r="D20" s="87"/>
    </row>
    <row r="21" ht="25.4" customHeight="1" spans="1:4">
      <c r="A21" s="175" t="s">
        <v>24</v>
      </c>
      <c r="B21" s="140">
        <v>2685821.35</v>
      </c>
      <c r="C21" s="141" t="s">
        <v>25</v>
      </c>
      <c r="D21" s="136">
        <v>2685821.35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topLeftCell="F1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"单位名称："&amp;"云南省水利水电工程技术评审中心"</f>
        <v>单位名称：云南省水利水电工程技术评审中心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2685821.35</v>
      </c>
      <c r="D8" s="120">
        <v>2685821.35</v>
      </c>
      <c r="E8" s="87">
        <v>2685821.35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66" t="s">
        <v>30</v>
      </c>
      <c r="B9" s="167"/>
      <c r="C9" s="120">
        <v>2685821.35</v>
      </c>
      <c r="D9" s="120">
        <v>2685821.35</v>
      </c>
      <c r="E9" s="87">
        <v>2685821.35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4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"单位名称："&amp;"云南省水利水电工程技术评审中心"</f>
        <v>单位名称：云南省水利水电工程技术评审中心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5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237888.57</v>
      </c>
      <c r="D7" s="120">
        <v>237888.57</v>
      </c>
      <c r="E7" s="120">
        <v>237888.57</v>
      </c>
      <c r="F7" s="120"/>
      <c r="G7" s="87"/>
      <c r="H7" s="120"/>
      <c r="I7" s="120"/>
      <c r="J7" s="120"/>
      <c r="K7" s="120"/>
      <c r="L7" s="120"/>
      <c r="M7" s="87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226729.18</v>
      </c>
      <c r="D8" s="120">
        <v>226729.18</v>
      </c>
      <c r="E8" s="120">
        <v>226729.18</v>
      </c>
      <c r="F8" s="120"/>
      <c r="G8" s="87"/>
      <c r="H8" s="120"/>
      <c r="I8" s="120"/>
      <c r="J8" s="120"/>
      <c r="K8" s="120"/>
      <c r="L8" s="120"/>
      <c r="M8" s="87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2700</v>
      </c>
      <c r="D9" s="120">
        <v>2700</v>
      </c>
      <c r="E9" s="120">
        <v>2700</v>
      </c>
      <c r="F9" s="120"/>
      <c r="G9" s="87"/>
      <c r="H9" s="120"/>
      <c r="I9" s="120"/>
      <c r="J9" s="120"/>
      <c r="K9" s="120"/>
      <c r="L9" s="120"/>
      <c r="M9" s="87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224029.18</v>
      </c>
      <c r="D10" s="120">
        <v>224029.18</v>
      </c>
      <c r="E10" s="120">
        <v>224029.18</v>
      </c>
      <c r="F10" s="120"/>
      <c r="G10" s="87"/>
      <c r="H10" s="120"/>
      <c r="I10" s="120"/>
      <c r="J10" s="120"/>
      <c r="K10" s="120"/>
      <c r="L10" s="120"/>
      <c r="M10" s="87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11159.39</v>
      </c>
      <c r="D11" s="120">
        <v>11159.39</v>
      </c>
      <c r="E11" s="120">
        <v>11159.39</v>
      </c>
      <c r="F11" s="120"/>
      <c r="G11" s="87"/>
      <c r="H11" s="120"/>
      <c r="I11" s="120"/>
      <c r="J11" s="120"/>
      <c r="K11" s="120"/>
      <c r="L11" s="120"/>
      <c r="M11" s="87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11159.39</v>
      </c>
      <c r="D12" s="120">
        <v>11159.39</v>
      </c>
      <c r="E12" s="120">
        <v>11159.39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29" t="s">
        <v>70</v>
      </c>
      <c r="B13" s="29" t="s">
        <v>71</v>
      </c>
      <c r="C13" s="120">
        <v>224970.4</v>
      </c>
      <c r="D13" s="120">
        <v>224970.4</v>
      </c>
      <c r="E13" s="120">
        <v>224970.4</v>
      </c>
      <c r="F13" s="120"/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224970.4</v>
      </c>
      <c r="D14" s="120">
        <v>224970.4</v>
      </c>
      <c r="E14" s="120">
        <v>224970.4</v>
      </c>
      <c r="F14" s="120"/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140018.24</v>
      </c>
      <c r="D15" s="120">
        <v>140018.24</v>
      </c>
      <c r="E15" s="120">
        <v>140018.24</v>
      </c>
      <c r="F15" s="120"/>
      <c r="G15" s="87"/>
      <c r="H15" s="120"/>
      <c r="I15" s="120"/>
      <c r="J15" s="120"/>
      <c r="K15" s="120"/>
      <c r="L15" s="120"/>
      <c r="M15" s="87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79219.16</v>
      </c>
      <c r="D16" s="120">
        <v>79219.16</v>
      </c>
      <c r="E16" s="120">
        <v>79219.16</v>
      </c>
      <c r="F16" s="120"/>
      <c r="G16" s="87"/>
      <c r="H16" s="120"/>
      <c r="I16" s="120"/>
      <c r="J16" s="120"/>
      <c r="K16" s="120"/>
      <c r="L16" s="120"/>
      <c r="M16" s="87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5733</v>
      </c>
      <c r="D17" s="120">
        <v>5733</v>
      </c>
      <c r="E17" s="120">
        <v>5733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29" t="s">
        <v>80</v>
      </c>
      <c r="B18" s="29" t="s">
        <v>81</v>
      </c>
      <c r="C18" s="120">
        <v>2064330.77</v>
      </c>
      <c r="D18" s="120">
        <v>2064330.77</v>
      </c>
      <c r="E18" s="120">
        <v>1694330.77</v>
      </c>
      <c r="F18" s="120">
        <v>370000</v>
      </c>
      <c r="G18" s="87"/>
      <c r="H18" s="120"/>
      <c r="I18" s="120"/>
      <c r="J18" s="120"/>
      <c r="K18" s="120"/>
      <c r="L18" s="120"/>
      <c r="M18" s="87"/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2064330.77</v>
      </c>
      <c r="D19" s="120">
        <v>2064330.77</v>
      </c>
      <c r="E19" s="120">
        <v>1694330.77</v>
      </c>
      <c r="F19" s="120">
        <v>370000</v>
      </c>
      <c r="G19" s="87"/>
      <c r="H19" s="120"/>
      <c r="I19" s="120"/>
      <c r="J19" s="120"/>
      <c r="K19" s="120"/>
      <c r="L19" s="120"/>
      <c r="M19" s="87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370000</v>
      </c>
      <c r="D20" s="120">
        <v>370000</v>
      </c>
      <c r="E20" s="120"/>
      <c r="F20" s="120">
        <v>370000</v>
      </c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1694330.77</v>
      </c>
      <c r="D21" s="120">
        <v>1694330.77</v>
      </c>
      <c r="E21" s="120">
        <v>1694330.77</v>
      </c>
      <c r="F21" s="120"/>
      <c r="G21" s="87"/>
      <c r="H21" s="120"/>
      <c r="I21" s="120"/>
      <c r="J21" s="120"/>
      <c r="K21" s="120"/>
      <c r="L21" s="120"/>
      <c r="M21" s="87"/>
      <c r="N21" s="120"/>
      <c r="O21" s="120"/>
    </row>
    <row r="22" ht="20.25" customHeight="1" spans="1:15">
      <c r="A22" s="29" t="s">
        <v>88</v>
      </c>
      <c r="B22" s="29" t="s">
        <v>89</v>
      </c>
      <c r="C22" s="120">
        <v>158631.61</v>
      </c>
      <c r="D22" s="120">
        <v>158631.61</v>
      </c>
      <c r="E22" s="120">
        <v>158631.61</v>
      </c>
      <c r="F22" s="120"/>
      <c r="G22" s="87"/>
      <c r="H22" s="120"/>
      <c r="I22" s="120"/>
      <c r="J22" s="120"/>
      <c r="K22" s="120"/>
      <c r="L22" s="120"/>
      <c r="M22" s="87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158631.61</v>
      </c>
      <c r="D23" s="120">
        <v>158631.61</v>
      </c>
      <c r="E23" s="120">
        <v>158631.61</v>
      </c>
      <c r="F23" s="120"/>
      <c r="G23" s="87"/>
      <c r="H23" s="120"/>
      <c r="I23" s="120"/>
      <c r="J23" s="120"/>
      <c r="K23" s="120"/>
      <c r="L23" s="120"/>
      <c r="M23" s="87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158631.61</v>
      </c>
      <c r="D24" s="120">
        <v>158631.61</v>
      </c>
      <c r="E24" s="120">
        <v>158631.61</v>
      </c>
      <c r="F24" s="120"/>
      <c r="G24" s="87"/>
      <c r="H24" s="120"/>
      <c r="I24" s="120"/>
      <c r="J24" s="120"/>
      <c r="K24" s="120"/>
      <c r="L24" s="120"/>
      <c r="M24" s="87"/>
      <c r="N24" s="120"/>
      <c r="O24" s="120"/>
    </row>
    <row r="25" ht="17.25" customHeight="1" spans="1:15">
      <c r="A25" s="103" t="s">
        <v>94</v>
      </c>
      <c r="B25" s="104" t="s">
        <v>94</v>
      </c>
      <c r="C25" s="120">
        <v>2685821.35</v>
      </c>
      <c r="D25" s="120">
        <v>2685821.35</v>
      </c>
      <c r="E25" s="120">
        <v>2315821.35</v>
      </c>
      <c r="F25" s="120">
        <v>370000</v>
      </c>
      <c r="G25" s="87"/>
      <c r="H25" s="120"/>
      <c r="I25" s="120"/>
      <c r="J25" s="120"/>
      <c r="K25" s="120"/>
      <c r="L25" s="120"/>
      <c r="M25" s="87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4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95</v>
      </c>
    </row>
    <row r="2" ht="31.5" customHeight="1" spans="1:4">
      <c r="A2" s="44" t="s">
        <v>96</v>
      </c>
      <c r="B2" s="132"/>
      <c r="C2" s="132"/>
      <c r="D2" s="132"/>
    </row>
    <row r="3" ht="17.25" customHeight="1" spans="1:4">
      <c r="A3" s="4" t="str">
        <f>"单位名称："&amp;"云南省水利水电工程技术评审中心"</f>
        <v>单位名称：云南省水利水电工程技术评审中心</v>
      </c>
      <c r="B3" s="133"/>
      <c r="C3" s="133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2685821.35</v>
      </c>
      <c r="C7" s="137" t="s">
        <v>99</v>
      </c>
      <c r="D7" s="136">
        <v>2685821.35</v>
      </c>
    </row>
    <row r="8" ht="29.15" customHeight="1" spans="1:4">
      <c r="A8" s="138" t="s">
        <v>100</v>
      </c>
      <c r="B8" s="87">
        <v>2685821.35</v>
      </c>
      <c r="C8" s="110" t="str">
        <f>"（一）"&amp;"社会保障和就业支出"</f>
        <v>（一）社会保障和就业支出</v>
      </c>
      <c r="D8" s="87">
        <v>237888.57</v>
      </c>
    </row>
    <row r="9" ht="29.15" customHeight="1" spans="1:4">
      <c r="A9" s="138" t="s">
        <v>101</v>
      </c>
      <c r="B9" s="87"/>
      <c r="C9" s="110" t="str">
        <f>"（二）"&amp;"卫生健康支出"</f>
        <v>（二）卫生健康支出</v>
      </c>
      <c r="D9" s="87">
        <v>224970.4</v>
      </c>
    </row>
    <row r="10" ht="29.15" customHeight="1" spans="1:4">
      <c r="A10" s="138" t="s">
        <v>102</v>
      </c>
      <c r="B10" s="87"/>
      <c r="C10" s="110" t="str">
        <f>"（三）"&amp;"农林水支出"</f>
        <v>（三）农林水支出</v>
      </c>
      <c r="D10" s="87">
        <v>2064330.77</v>
      </c>
    </row>
    <row r="11" ht="29.15" customHeight="1" spans="1:4">
      <c r="A11" s="139" t="s">
        <v>103</v>
      </c>
      <c r="B11" s="140"/>
      <c r="C11" s="110" t="str">
        <f>"（四）"&amp;"住房保障支出"</f>
        <v>（四）住房保障支出</v>
      </c>
      <c r="D11" s="87">
        <v>158631.61</v>
      </c>
    </row>
    <row r="12" ht="29.15" customHeight="1" spans="1:4">
      <c r="A12" s="138" t="s">
        <v>100</v>
      </c>
      <c r="B12" s="120"/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2685821.35</v>
      </c>
      <c r="C16" s="141" t="s">
        <v>25</v>
      </c>
      <c r="D16" s="140">
        <v>2685821.35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6"/>
      <c r="F1" s="54"/>
      <c r="G1" s="54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"单位名称："&amp;"云南省水利水电工程技术评审中心"</f>
        <v>单位名称：云南省水利水电工程技术评审中心</v>
      </c>
      <c r="F3" s="102"/>
      <c r="G3" s="102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109</v>
      </c>
      <c r="F5" s="94" t="s">
        <v>110</v>
      </c>
      <c r="G5" s="94"/>
    </row>
    <row r="6" ht="13.5" customHeight="1" spans="1:7">
      <c r="A6" s="127" t="s">
        <v>111</v>
      </c>
      <c r="B6" s="127" t="s">
        <v>112</v>
      </c>
      <c r="C6" s="127" t="s">
        <v>113</v>
      </c>
      <c r="D6" s="61"/>
      <c r="E6" s="127" t="s">
        <v>114</v>
      </c>
      <c r="F6" s="127" t="s">
        <v>115</v>
      </c>
      <c r="G6" s="127" t="s">
        <v>116</v>
      </c>
    </row>
    <row r="7" ht="18" customHeight="1" spans="1:7">
      <c r="A7" s="29" t="s">
        <v>59</v>
      </c>
      <c r="B7" s="29" t="s">
        <v>60</v>
      </c>
      <c r="C7" s="22">
        <v>237888.57</v>
      </c>
      <c r="D7" s="22">
        <v>237888.57</v>
      </c>
      <c r="E7" s="22">
        <v>235188.57</v>
      </c>
      <c r="F7" s="22">
        <v>2700</v>
      </c>
      <c r="G7" s="22"/>
    </row>
    <row r="8" ht="18" customHeight="1" spans="1:7">
      <c r="A8" s="29" t="s">
        <v>61</v>
      </c>
      <c r="B8" s="128" t="s">
        <v>62</v>
      </c>
      <c r="C8" s="22">
        <v>226729.18</v>
      </c>
      <c r="D8" s="22">
        <v>226729.18</v>
      </c>
      <c r="E8" s="22">
        <v>224029.18</v>
      </c>
      <c r="F8" s="22">
        <v>2700</v>
      </c>
      <c r="G8" s="22"/>
    </row>
    <row r="9" ht="18" customHeight="1" spans="1:7">
      <c r="A9" s="29" t="s">
        <v>63</v>
      </c>
      <c r="B9" s="129" t="s">
        <v>64</v>
      </c>
      <c r="C9" s="22">
        <v>2700</v>
      </c>
      <c r="D9" s="22">
        <v>2700</v>
      </c>
      <c r="E9" s="22"/>
      <c r="F9" s="22">
        <v>2700</v>
      </c>
      <c r="G9" s="22"/>
    </row>
    <row r="10" ht="18" customHeight="1" spans="1:7">
      <c r="A10" s="29" t="s">
        <v>65</v>
      </c>
      <c r="B10" s="129" t="s">
        <v>66</v>
      </c>
      <c r="C10" s="22">
        <v>224029.18</v>
      </c>
      <c r="D10" s="22">
        <v>224029.18</v>
      </c>
      <c r="E10" s="22">
        <v>224029.18</v>
      </c>
      <c r="F10" s="22"/>
      <c r="G10" s="22"/>
    </row>
    <row r="11" ht="18" customHeight="1" spans="1:7">
      <c r="A11" s="29" t="s">
        <v>67</v>
      </c>
      <c r="B11" s="128" t="s">
        <v>68</v>
      </c>
      <c r="C11" s="22">
        <v>11159.39</v>
      </c>
      <c r="D11" s="22">
        <v>11159.39</v>
      </c>
      <c r="E11" s="22">
        <v>11159.39</v>
      </c>
      <c r="F11" s="22"/>
      <c r="G11" s="22"/>
    </row>
    <row r="12" ht="18" customHeight="1" spans="1:7">
      <c r="A12" s="29" t="s">
        <v>69</v>
      </c>
      <c r="B12" s="129" t="s">
        <v>68</v>
      </c>
      <c r="C12" s="22">
        <v>11159.39</v>
      </c>
      <c r="D12" s="22">
        <v>11159.39</v>
      </c>
      <c r="E12" s="22">
        <v>11159.39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224970.4</v>
      </c>
      <c r="D13" s="22">
        <v>224970.4</v>
      </c>
      <c r="E13" s="22">
        <v>224970.4</v>
      </c>
      <c r="F13" s="22"/>
      <c r="G13" s="22"/>
    </row>
    <row r="14" ht="18" customHeight="1" spans="1:7">
      <c r="A14" s="29" t="s">
        <v>72</v>
      </c>
      <c r="B14" s="128" t="s">
        <v>73</v>
      </c>
      <c r="C14" s="22">
        <v>224970.4</v>
      </c>
      <c r="D14" s="22">
        <v>224970.4</v>
      </c>
      <c r="E14" s="22">
        <v>224970.4</v>
      </c>
      <c r="F14" s="22"/>
      <c r="G14" s="22"/>
    </row>
    <row r="15" ht="18" customHeight="1" spans="1:7">
      <c r="A15" s="29" t="s">
        <v>74</v>
      </c>
      <c r="B15" s="129" t="s">
        <v>75</v>
      </c>
      <c r="C15" s="22">
        <v>140018.24</v>
      </c>
      <c r="D15" s="22">
        <v>140018.24</v>
      </c>
      <c r="E15" s="22">
        <v>140018.24</v>
      </c>
      <c r="F15" s="22"/>
      <c r="G15" s="22"/>
    </row>
    <row r="16" ht="18" customHeight="1" spans="1:7">
      <c r="A16" s="29" t="s">
        <v>76</v>
      </c>
      <c r="B16" s="129" t="s">
        <v>77</v>
      </c>
      <c r="C16" s="22">
        <v>79219.16</v>
      </c>
      <c r="D16" s="22">
        <v>79219.16</v>
      </c>
      <c r="E16" s="22">
        <v>79219.16</v>
      </c>
      <c r="F16" s="22"/>
      <c r="G16" s="22"/>
    </row>
    <row r="17" ht="18" customHeight="1" spans="1:7">
      <c r="A17" s="29" t="s">
        <v>78</v>
      </c>
      <c r="B17" s="129" t="s">
        <v>79</v>
      </c>
      <c r="C17" s="22">
        <v>5733</v>
      </c>
      <c r="D17" s="22">
        <v>5733</v>
      </c>
      <c r="E17" s="22">
        <v>5733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2064330.77</v>
      </c>
      <c r="D18" s="22">
        <v>1694330.77</v>
      </c>
      <c r="E18" s="22">
        <v>1495507</v>
      </c>
      <c r="F18" s="22">
        <v>198823.77</v>
      </c>
      <c r="G18" s="22">
        <v>370000</v>
      </c>
    </row>
    <row r="19" ht="18" customHeight="1" spans="1:7">
      <c r="A19" s="29" t="s">
        <v>82</v>
      </c>
      <c r="B19" s="128" t="s">
        <v>83</v>
      </c>
      <c r="C19" s="22">
        <v>2064330.77</v>
      </c>
      <c r="D19" s="22">
        <v>1694330.77</v>
      </c>
      <c r="E19" s="22">
        <v>1495507</v>
      </c>
      <c r="F19" s="22">
        <v>198823.77</v>
      </c>
      <c r="G19" s="22">
        <v>370000</v>
      </c>
    </row>
    <row r="20" ht="18" customHeight="1" spans="1:7">
      <c r="A20" s="29" t="s">
        <v>84</v>
      </c>
      <c r="B20" s="129" t="s">
        <v>85</v>
      </c>
      <c r="C20" s="22">
        <v>370000</v>
      </c>
      <c r="D20" s="22"/>
      <c r="E20" s="22"/>
      <c r="F20" s="22"/>
      <c r="G20" s="22">
        <v>370000</v>
      </c>
    </row>
    <row r="21" ht="18" customHeight="1" spans="1:7">
      <c r="A21" s="29" t="s">
        <v>86</v>
      </c>
      <c r="B21" s="129" t="s">
        <v>87</v>
      </c>
      <c r="C21" s="22">
        <v>1694330.77</v>
      </c>
      <c r="D21" s="22">
        <v>1694330.77</v>
      </c>
      <c r="E21" s="22">
        <v>1495507</v>
      </c>
      <c r="F21" s="22">
        <v>198823.77</v>
      </c>
      <c r="G21" s="22"/>
    </row>
    <row r="22" ht="18" customHeight="1" spans="1:7">
      <c r="A22" s="29" t="s">
        <v>88</v>
      </c>
      <c r="B22" s="29" t="s">
        <v>89</v>
      </c>
      <c r="C22" s="22">
        <v>158631.61</v>
      </c>
      <c r="D22" s="22">
        <v>158631.61</v>
      </c>
      <c r="E22" s="22">
        <v>158631.61</v>
      </c>
      <c r="F22" s="22"/>
      <c r="G22" s="22"/>
    </row>
    <row r="23" ht="18" customHeight="1" spans="1:7">
      <c r="A23" s="29" t="s">
        <v>90</v>
      </c>
      <c r="B23" s="128" t="s">
        <v>91</v>
      </c>
      <c r="C23" s="22">
        <v>158631.61</v>
      </c>
      <c r="D23" s="22">
        <v>158631.61</v>
      </c>
      <c r="E23" s="22">
        <v>158631.61</v>
      </c>
      <c r="F23" s="22"/>
      <c r="G23" s="22"/>
    </row>
    <row r="24" ht="18" customHeight="1" spans="1:7">
      <c r="A24" s="29" t="s">
        <v>92</v>
      </c>
      <c r="B24" s="129" t="s">
        <v>93</v>
      </c>
      <c r="C24" s="22">
        <v>158631.61</v>
      </c>
      <c r="D24" s="22">
        <v>158631.61</v>
      </c>
      <c r="E24" s="22">
        <v>158631.61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2685821.35</v>
      </c>
      <c r="D25" s="22">
        <v>2315821.35</v>
      </c>
      <c r="E25" s="22">
        <v>2114297.58</v>
      </c>
      <c r="F25" s="22">
        <v>201523.77</v>
      </c>
      <c r="G25" s="22">
        <v>370000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59"/>
      <c r="F1" s="58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"单位名称："&amp;"云南省水利水电工程技术评审中心"</f>
        <v>单位名称：云南省水利水电工程技术评审中心</v>
      </c>
      <c r="B3" s="116"/>
      <c r="C3" s="59"/>
      <c r="F3" s="58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1" t="s">
        <v>32</v>
      </c>
      <c r="D5" s="61" t="s">
        <v>124</v>
      </c>
      <c r="E5" s="61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20364.84</v>
      </c>
      <c r="B7" s="120"/>
      <c r="C7" s="121">
        <v>19864.84</v>
      </c>
      <c r="D7" s="120"/>
      <c r="E7" s="120">
        <v>19864.84</v>
      </c>
      <c r="F7" s="120">
        <v>500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7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6"/>
      <c r="W1" s="54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"单位名称："&amp;"云南省水利水电工程技术评审中心"</f>
        <v>单位名称：云南省水利水电工程技术评审中心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1" t="s">
        <v>135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136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137</v>
      </c>
      <c r="J6" s="46" t="s">
        <v>138</v>
      </c>
      <c r="K6" s="46" t="s">
        <v>139</v>
      </c>
      <c r="L6" s="113" t="s">
        <v>140</v>
      </c>
      <c r="M6" s="113" t="s">
        <v>141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142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2315821.35</v>
      </c>
      <c r="I9" s="22">
        <v>2315821.35</v>
      </c>
      <c r="J9" s="22">
        <v>560871.11</v>
      </c>
      <c r="K9" s="22"/>
      <c r="L9" s="22">
        <v>1754950.24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143</v>
      </c>
      <c r="C10" s="110" t="s">
        <v>144</v>
      </c>
      <c r="D10" s="110" t="s">
        <v>86</v>
      </c>
      <c r="E10" s="110" t="s">
        <v>87</v>
      </c>
      <c r="F10" s="110" t="s">
        <v>145</v>
      </c>
      <c r="G10" s="110" t="s">
        <v>146</v>
      </c>
      <c r="H10" s="22">
        <v>688404</v>
      </c>
      <c r="I10" s="22">
        <v>688404</v>
      </c>
      <c r="J10" s="22">
        <v>172101</v>
      </c>
      <c r="K10" s="22"/>
      <c r="L10" s="22">
        <v>516303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143</v>
      </c>
      <c r="C11" s="110" t="s">
        <v>144</v>
      </c>
      <c r="D11" s="110" t="s">
        <v>86</v>
      </c>
      <c r="E11" s="110" t="s">
        <v>87</v>
      </c>
      <c r="F11" s="110" t="s">
        <v>147</v>
      </c>
      <c r="G11" s="110" t="s">
        <v>148</v>
      </c>
      <c r="H11" s="22">
        <v>57367</v>
      </c>
      <c r="I11" s="22">
        <v>57367</v>
      </c>
      <c r="J11" s="22">
        <v>14341.75</v>
      </c>
      <c r="K11" s="22"/>
      <c r="L11" s="22">
        <v>43025.25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143</v>
      </c>
      <c r="C12" s="110" t="s">
        <v>144</v>
      </c>
      <c r="D12" s="110" t="s">
        <v>86</v>
      </c>
      <c r="E12" s="110" t="s">
        <v>87</v>
      </c>
      <c r="F12" s="110" t="s">
        <v>149</v>
      </c>
      <c r="G12" s="110" t="s">
        <v>150</v>
      </c>
      <c r="H12" s="22">
        <v>749736</v>
      </c>
      <c r="I12" s="22">
        <v>749736</v>
      </c>
      <c r="J12" s="22">
        <v>187434</v>
      </c>
      <c r="K12" s="22"/>
      <c r="L12" s="22">
        <v>562302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151</v>
      </c>
      <c r="C13" s="110" t="s">
        <v>152</v>
      </c>
      <c r="D13" s="110" t="s">
        <v>65</v>
      </c>
      <c r="E13" s="110" t="s">
        <v>66</v>
      </c>
      <c r="F13" s="110" t="s">
        <v>153</v>
      </c>
      <c r="G13" s="110" t="s">
        <v>154</v>
      </c>
      <c r="H13" s="22">
        <v>224029.18</v>
      </c>
      <c r="I13" s="22">
        <v>224029.18</v>
      </c>
      <c r="J13" s="22">
        <v>56007.3</v>
      </c>
      <c r="K13" s="22"/>
      <c r="L13" s="22">
        <v>168021.88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151</v>
      </c>
      <c r="C14" s="110" t="s">
        <v>152</v>
      </c>
      <c r="D14" s="110" t="s">
        <v>69</v>
      </c>
      <c r="E14" s="110" t="s">
        <v>68</v>
      </c>
      <c r="F14" s="110" t="s">
        <v>155</v>
      </c>
      <c r="G14" s="110" t="s">
        <v>156</v>
      </c>
      <c r="H14" s="22">
        <v>11159.39</v>
      </c>
      <c r="I14" s="22">
        <v>11159.39</v>
      </c>
      <c r="J14" s="22">
        <v>2789.85</v>
      </c>
      <c r="K14" s="22"/>
      <c r="L14" s="22">
        <v>8369.54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151</v>
      </c>
      <c r="C15" s="110" t="s">
        <v>152</v>
      </c>
      <c r="D15" s="110" t="s">
        <v>74</v>
      </c>
      <c r="E15" s="110" t="s">
        <v>75</v>
      </c>
      <c r="F15" s="110" t="s">
        <v>157</v>
      </c>
      <c r="G15" s="110" t="s">
        <v>158</v>
      </c>
      <c r="H15" s="22">
        <v>140018.24</v>
      </c>
      <c r="I15" s="22">
        <v>140018.24</v>
      </c>
      <c r="J15" s="22">
        <v>35004.56</v>
      </c>
      <c r="K15" s="22"/>
      <c r="L15" s="22">
        <v>105013.68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151</v>
      </c>
      <c r="C16" s="110" t="s">
        <v>152</v>
      </c>
      <c r="D16" s="110" t="s">
        <v>76</v>
      </c>
      <c r="E16" s="110" t="s">
        <v>77</v>
      </c>
      <c r="F16" s="110" t="s">
        <v>159</v>
      </c>
      <c r="G16" s="110" t="s">
        <v>160</v>
      </c>
      <c r="H16" s="22">
        <v>79219.16</v>
      </c>
      <c r="I16" s="22">
        <v>79219.16</v>
      </c>
      <c r="J16" s="22">
        <v>19804.79</v>
      </c>
      <c r="K16" s="22"/>
      <c r="L16" s="22">
        <v>59414.37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151</v>
      </c>
      <c r="C17" s="110" t="s">
        <v>152</v>
      </c>
      <c r="D17" s="110" t="s">
        <v>78</v>
      </c>
      <c r="E17" s="110" t="s">
        <v>79</v>
      </c>
      <c r="F17" s="110" t="s">
        <v>155</v>
      </c>
      <c r="G17" s="110" t="s">
        <v>156</v>
      </c>
      <c r="H17" s="22">
        <v>5733</v>
      </c>
      <c r="I17" s="22">
        <v>5733</v>
      </c>
      <c r="J17" s="22">
        <v>5733</v>
      </c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161</v>
      </c>
      <c r="C18" s="110" t="s">
        <v>93</v>
      </c>
      <c r="D18" s="110" t="s">
        <v>92</v>
      </c>
      <c r="E18" s="110" t="s">
        <v>93</v>
      </c>
      <c r="F18" s="110" t="s">
        <v>162</v>
      </c>
      <c r="G18" s="110" t="s">
        <v>93</v>
      </c>
      <c r="H18" s="22">
        <v>158631.61</v>
      </c>
      <c r="I18" s="22">
        <v>158631.61</v>
      </c>
      <c r="J18" s="22">
        <v>39657.9</v>
      </c>
      <c r="K18" s="22"/>
      <c r="L18" s="22">
        <v>118973.71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163</v>
      </c>
      <c r="C19" s="110" t="s">
        <v>164</v>
      </c>
      <c r="D19" s="110" t="s">
        <v>86</v>
      </c>
      <c r="E19" s="110" t="s">
        <v>87</v>
      </c>
      <c r="F19" s="110" t="s">
        <v>165</v>
      </c>
      <c r="G19" s="110" t="s">
        <v>166</v>
      </c>
      <c r="H19" s="22">
        <v>19864.84</v>
      </c>
      <c r="I19" s="22">
        <v>19864.84</v>
      </c>
      <c r="J19" s="22"/>
      <c r="K19" s="22"/>
      <c r="L19" s="22">
        <v>19864.84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167</v>
      </c>
      <c r="C20" s="110" t="s">
        <v>123</v>
      </c>
      <c r="D20" s="110" t="s">
        <v>86</v>
      </c>
      <c r="E20" s="110" t="s">
        <v>87</v>
      </c>
      <c r="F20" s="110" t="s">
        <v>168</v>
      </c>
      <c r="G20" s="110" t="s">
        <v>123</v>
      </c>
      <c r="H20" s="22">
        <v>500</v>
      </c>
      <c r="I20" s="22">
        <v>500</v>
      </c>
      <c r="J20" s="22">
        <v>125</v>
      </c>
      <c r="K20" s="22"/>
      <c r="L20" s="22">
        <v>375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169</v>
      </c>
      <c r="C21" s="110" t="s">
        <v>170</v>
      </c>
      <c r="D21" s="110" t="s">
        <v>86</v>
      </c>
      <c r="E21" s="110" t="s">
        <v>87</v>
      </c>
      <c r="F21" s="110" t="s">
        <v>171</v>
      </c>
      <c r="G21" s="110" t="s">
        <v>170</v>
      </c>
      <c r="H21" s="22">
        <v>29910.14</v>
      </c>
      <c r="I21" s="22">
        <v>29910.14</v>
      </c>
      <c r="J21" s="22">
        <v>7477.54</v>
      </c>
      <c r="K21" s="22"/>
      <c r="L21" s="22">
        <v>22432.6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172</v>
      </c>
      <c r="C22" s="110" t="s">
        <v>173</v>
      </c>
      <c r="D22" s="110" t="s">
        <v>63</v>
      </c>
      <c r="E22" s="110" t="s">
        <v>64</v>
      </c>
      <c r="F22" s="110" t="s">
        <v>174</v>
      </c>
      <c r="G22" s="110" t="s">
        <v>175</v>
      </c>
      <c r="H22" s="22">
        <v>2700</v>
      </c>
      <c r="I22" s="22">
        <v>2700</v>
      </c>
      <c r="J22" s="22">
        <v>675</v>
      </c>
      <c r="K22" s="22"/>
      <c r="L22" s="22">
        <v>2025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172</v>
      </c>
      <c r="C23" s="110" t="s">
        <v>173</v>
      </c>
      <c r="D23" s="110" t="s">
        <v>86</v>
      </c>
      <c r="E23" s="110" t="s">
        <v>87</v>
      </c>
      <c r="F23" s="110" t="s">
        <v>176</v>
      </c>
      <c r="G23" s="110" t="s">
        <v>177</v>
      </c>
      <c r="H23" s="22">
        <v>10271.12</v>
      </c>
      <c r="I23" s="22">
        <v>10271.12</v>
      </c>
      <c r="J23" s="22"/>
      <c r="K23" s="22"/>
      <c r="L23" s="22">
        <v>10271.12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172</v>
      </c>
      <c r="C24" s="110" t="s">
        <v>173</v>
      </c>
      <c r="D24" s="110" t="s">
        <v>86</v>
      </c>
      <c r="E24" s="110" t="s">
        <v>87</v>
      </c>
      <c r="F24" s="110" t="s">
        <v>178</v>
      </c>
      <c r="G24" s="110" t="s">
        <v>179</v>
      </c>
      <c r="H24" s="22">
        <v>416.2</v>
      </c>
      <c r="I24" s="22">
        <v>416.2</v>
      </c>
      <c r="J24" s="22">
        <v>104.05</v>
      </c>
      <c r="K24" s="22"/>
      <c r="L24" s="22">
        <v>312.15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172</v>
      </c>
      <c r="C25" s="110" t="s">
        <v>173</v>
      </c>
      <c r="D25" s="110" t="s">
        <v>86</v>
      </c>
      <c r="E25" s="110" t="s">
        <v>87</v>
      </c>
      <c r="F25" s="110" t="s">
        <v>180</v>
      </c>
      <c r="G25" s="110" t="s">
        <v>181</v>
      </c>
      <c r="H25" s="22">
        <v>50</v>
      </c>
      <c r="I25" s="22">
        <v>50</v>
      </c>
      <c r="J25" s="22">
        <v>12.5</v>
      </c>
      <c r="K25" s="22"/>
      <c r="L25" s="22">
        <v>37.5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172</v>
      </c>
      <c r="C26" s="110" t="s">
        <v>173</v>
      </c>
      <c r="D26" s="110" t="s">
        <v>86</v>
      </c>
      <c r="E26" s="110" t="s">
        <v>87</v>
      </c>
      <c r="F26" s="110" t="s">
        <v>182</v>
      </c>
      <c r="G26" s="110" t="s">
        <v>183</v>
      </c>
      <c r="H26" s="22">
        <v>2002.16</v>
      </c>
      <c r="I26" s="22">
        <v>2002.16</v>
      </c>
      <c r="J26" s="22">
        <v>500.54</v>
      </c>
      <c r="K26" s="22"/>
      <c r="L26" s="22">
        <v>1501.62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172</v>
      </c>
      <c r="C27" s="110" t="s">
        <v>173</v>
      </c>
      <c r="D27" s="110" t="s">
        <v>86</v>
      </c>
      <c r="E27" s="110" t="s">
        <v>87</v>
      </c>
      <c r="F27" s="110" t="s">
        <v>184</v>
      </c>
      <c r="G27" s="110" t="s">
        <v>185</v>
      </c>
      <c r="H27" s="22">
        <v>1949.27</v>
      </c>
      <c r="I27" s="22">
        <v>1949.27</v>
      </c>
      <c r="J27" s="22">
        <v>487.32</v>
      </c>
      <c r="K27" s="22"/>
      <c r="L27" s="22">
        <v>1461.95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172</v>
      </c>
      <c r="C28" s="110" t="s">
        <v>173</v>
      </c>
      <c r="D28" s="110" t="s">
        <v>86</v>
      </c>
      <c r="E28" s="110" t="s">
        <v>87</v>
      </c>
      <c r="F28" s="110" t="s">
        <v>186</v>
      </c>
      <c r="G28" s="110" t="s">
        <v>187</v>
      </c>
      <c r="H28" s="22">
        <v>5894.48</v>
      </c>
      <c r="I28" s="22">
        <v>5894.48</v>
      </c>
      <c r="J28" s="22">
        <v>1473.62</v>
      </c>
      <c r="K28" s="22"/>
      <c r="L28" s="22">
        <v>4420.86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172</v>
      </c>
      <c r="C29" s="110" t="s">
        <v>173</v>
      </c>
      <c r="D29" s="110" t="s">
        <v>86</v>
      </c>
      <c r="E29" s="110" t="s">
        <v>87</v>
      </c>
      <c r="F29" s="110" t="s">
        <v>188</v>
      </c>
      <c r="G29" s="110" t="s">
        <v>189</v>
      </c>
      <c r="H29" s="22">
        <v>24000</v>
      </c>
      <c r="I29" s="22">
        <v>24000</v>
      </c>
      <c r="J29" s="22">
        <v>6000</v>
      </c>
      <c r="K29" s="22"/>
      <c r="L29" s="22">
        <v>18000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172</v>
      </c>
      <c r="C30" s="110" t="s">
        <v>173</v>
      </c>
      <c r="D30" s="110" t="s">
        <v>86</v>
      </c>
      <c r="E30" s="110" t="s">
        <v>87</v>
      </c>
      <c r="F30" s="110" t="s">
        <v>190</v>
      </c>
      <c r="G30" s="110" t="s">
        <v>191</v>
      </c>
      <c r="H30" s="22">
        <v>8520.8</v>
      </c>
      <c r="I30" s="22">
        <v>8520.8</v>
      </c>
      <c r="J30" s="22">
        <v>2130.2</v>
      </c>
      <c r="K30" s="22"/>
      <c r="L30" s="22">
        <v>6390.6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172</v>
      </c>
      <c r="C31" s="110" t="s">
        <v>173</v>
      </c>
      <c r="D31" s="110" t="s">
        <v>86</v>
      </c>
      <c r="E31" s="110" t="s">
        <v>87</v>
      </c>
      <c r="F31" s="110" t="s">
        <v>192</v>
      </c>
      <c r="G31" s="110" t="s">
        <v>193</v>
      </c>
      <c r="H31" s="22">
        <v>1935.96</v>
      </c>
      <c r="I31" s="22">
        <v>1935.96</v>
      </c>
      <c r="J31" s="22">
        <v>483.99</v>
      </c>
      <c r="K31" s="22"/>
      <c r="L31" s="22">
        <v>1451.97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172</v>
      </c>
      <c r="C32" s="110" t="s">
        <v>173</v>
      </c>
      <c r="D32" s="110" t="s">
        <v>86</v>
      </c>
      <c r="E32" s="110" t="s">
        <v>87</v>
      </c>
      <c r="F32" s="110" t="s">
        <v>194</v>
      </c>
      <c r="G32" s="110" t="s">
        <v>195</v>
      </c>
      <c r="H32" s="22">
        <v>1000</v>
      </c>
      <c r="I32" s="22">
        <v>1000</v>
      </c>
      <c r="J32" s="22">
        <v>250</v>
      </c>
      <c r="K32" s="22"/>
      <c r="L32" s="22">
        <v>750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172</v>
      </c>
      <c r="C33" s="110" t="s">
        <v>173</v>
      </c>
      <c r="D33" s="110" t="s">
        <v>86</v>
      </c>
      <c r="E33" s="110" t="s">
        <v>87</v>
      </c>
      <c r="F33" s="110" t="s">
        <v>174</v>
      </c>
      <c r="G33" s="110" t="s">
        <v>175</v>
      </c>
      <c r="H33" s="22">
        <v>33108.8</v>
      </c>
      <c r="I33" s="22">
        <v>33108.8</v>
      </c>
      <c r="J33" s="22">
        <v>8277.2</v>
      </c>
      <c r="K33" s="22"/>
      <c r="L33" s="22">
        <v>24831.6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5" t="s">
        <v>45</v>
      </c>
      <c r="B34" s="111" t="s">
        <v>172</v>
      </c>
      <c r="C34" s="110" t="s">
        <v>173</v>
      </c>
      <c r="D34" s="110" t="s">
        <v>86</v>
      </c>
      <c r="E34" s="110" t="s">
        <v>87</v>
      </c>
      <c r="F34" s="110" t="s">
        <v>196</v>
      </c>
      <c r="G34" s="110" t="s">
        <v>197</v>
      </c>
      <c r="H34" s="22">
        <v>6000</v>
      </c>
      <c r="I34" s="22">
        <v>6000</v>
      </c>
      <c r="J34" s="22"/>
      <c r="K34" s="22"/>
      <c r="L34" s="22">
        <v>6000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5" t="s">
        <v>45</v>
      </c>
      <c r="B35" s="111" t="s">
        <v>172</v>
      </c>
      <c r="C35" s="110" t="s">
        <v>173</v>
      </c>
      <c r="D35" s="110" t="s">
        <v>86</v>
      </c>
      <c r="E35" s="110" t="s">
        <v>87</v>
      </c>
      <c r="F35" s="110" t="s">
        <v>198</v>
      </c>
      <c r="G35" s="110" t="s">
        <v>199</v>
      </c>
      <c r="H35" s="22">
        <v>3000</v>
      </c>
      <c r="I35" s="22">
        <v>3000</v>
      </c>
      <c r="J35" s="22"/>
      <c r="K35" s="22"/>
      <c r="L35" s="22">
        <v>3000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15" t="s">
        <v>45</v>
      </c>
      <c r="B36" s="111" t="s">
        <v>200</v>
      </c>
      <c r="C36" s="110" t="s">
        <v>201</v>
      </c>
      <c r="D36" s="110" t="s">
        <v>86</v>
      </c>
      <c r="E36" s="110" t="s">
        <v>87</v>
      </c>
      <c r="F36" s="110" t="s">
        <v>174</v>
      </c>
      <c r="G36" s="110" t="s">
        <v>175</v>
      </c>
      <c r="H36" s="22">
        <v>50400</v>
      </c>
      <c r="I36" s="22">
        <v>50400</v>
      </c>
      <c r="J36" s="22"/>
      <c r="K36" s="22"/>
      <c r="L36" s="22">
        <v>50400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18.75" customHeight="1" spans="1:23">
      <c r="A37" s="30" t="s">
        <v>94</v>
      </c>
      <c r="B37" s="31"/>
      <c r="C37" s="31"/>
      <c r="D37" s="31"/>
      <c r="E37" s="31"/>
      <c r="F37" s="31"/>
      <c r="G37" s="32"/>
      <c r="H37" s="22">
        <v>2315821.35</v>
      </c>
      <c r="I37" s="22">
        <v>2315821.35</v>
      </c>
      <c r="J37" s="22">
        <v>560871.11</v>
      </c>
      <c r="K37" s="22"/>
      <c r="L37" s="22">
        <v>1754950.24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</sheetData>
  <mergeCells count="30">
    <mergeCell ref="A2:W2"/>
    <mergeCell ref="A3:G3"/>
    <mergeCell ref="H4:W4"/>
    <mergeCell ref="I5:M5"/>
    <mergeCell ref="N5:P5"/>
    <mergeCell ref="R5:W5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3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6"/>
      <c r="W1" s="54" t="s">
        <v>202</v>
      </c>
    </row>
    <row r="2" ht="27.75" customHeight="1" spans="1:23">
      <c r="A2" s="26" t="s">
        <v>203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"单位名称："&amp;"云南省水利水电工程技术评审中心"</f>
        <v>单位名称：云南省水利水电工程技术评审中心</v>
      </c>
      <c r="B3" s="107" t="str">
        <f t="shared" si="0"/>
        <v>单位名称：云南省水利水电工程技术评审中心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119</v>
      </c>
    </row>
    <row r="4" ht="21.75" customHeight="1" spans="1:23">
      <c r="A4" s="8" t="s">
        <v>204</v>
      </c>
      <c r="B4" s="8" t="s">
        <v>129</v>
      </c>
      <c r="C4" s="8" t="s">
        <v>130</v>
      </c>
      <c r="D4" s="8" t="s">
        <v>205</v>
      </c>
      <c r="E4" s="9" t="s">
        <v>131</v>
      </c>
      <c r="F4" s="9" t="s">
        <v>132</v>
      </c>
      <c r="G4" s="9" t="s">
        <v>133</v>
      </c>
      <c r="H4" s="9" t="s">
        <v>134</v>
      </c>
      <c r="I4" s="61" t="s">
        <v>30</v>
      </c>
      <c r="J4" s="61" t="s">
        <v>206</v>
      </c>
      <c r="K4" s="61"/>
      <c r="L4" s="61"/>
      <c r="M4" s="61"/>
      <c r="N4" s="108" t="s">
        <v>136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207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208</v>
      </c>
      <c r="D8" s="110"/>
      <c r="E8" s="110"/>
      <c r="F8" s="110"/>
      <c r="G8" s="110"/>
      <c r="H8" s="110"/>
      <c r="I8" s="112">
        <v>370000</v>
      </c>
      <c r="J8" s="112">
        <v>370000</v>
      </c>
      <c r="K8" s="112">
        <v>370000</v>
      </c>
      <c r="L8" s="112"/>
      <c r="M8" s="112"/>
      <c r="N8" s="112"/>
      <c r="O8" s="112"/>
      <c r="P8" s="112"/>
      <c r="Q8" s="112"/>
      <c r="R8" s="112"/>
      <c r="S8" s="112"/>
      <c r="T8" s="112"/>
      <c r="U8" s="87"/>
      <c r="V8" s="112"/>
      <c r="W8" s="112"/>
    </row>
    <row r="9" ht="32.9" customHeight="1" spans="1:23">
      <c r="A9" s="110" t="s">
        <v>209</v>
      </c>
      <c r="B9" s="111" t="s">
        <v>210</v>
      </c>
      <c r="C9" s="110" t="s">
        <v>208</v>
      </c>
      <c r="D9" s="110" t="s">
        <v>45</v>
      </c>
      <c r="E9" s="110" t="s">
        <v>84</v>
      </c>
      <c r="F9" s="110" t="s">
        <v>85</v>
      </c>
      <c r="G9" s="110" t="s">
        <v>178</v>
      </c>
      <c r="H9" s="110" t="s">
        <v>179</v>
      </c>
      <c r="I9" s="112">
        <v>8000</v>
      </c>
      <c r="J9" s="112">
        <v>8000</v>
      </c>
      <c r="K9" s="112">
        <v>8000</v>
      </c>
      <c r="L9" s="112"/>
      <c r="M9" s="112"/>
      <c r="N9" s="112"/>
      <c r="O9" s="112"/>
      <c r="P9" s="112"/>
      <c r="Q9" s="112"/>
      <c r="R9" s="112"/>
      <c r="S9" s="112"/>
      <c r="T9" s="112"/>
      <c r="U9" s="87"/>
      <c r="V9" s="112"/>
      <c r="W9" s="112"/>
    </row>
    <row r="10" ht="32.9" customHeight="1" spans="1:23">
      <c r="A10" s="110" t="s">
        <v>209</v>
      </c>
      <c r="B10" s="111" t="s">
        <v>210</v>
      </c>
      <c r="C10" s="110" t="s">
        <v>208</v>
      </c>
      <c r="D10" s="110" t="s">
        <v>45</v>
      </c>
      <c r="E10" s="110" t="s">
        <v>84</v>
      </c>
      <c r="F10" s="110" t="s">
        <v>85</v>
      </c>
      <c r="G10" s="110" t="s">
        <v>190</v>
      </c>
      <c r="H10" s="110" t="s">
        <v>191</v>
      </c>
      <c r="I10" s="112">
        <v>243200</v>
      </c>
      <c r="J10" s="112">
        <v>243200</v>
      </c>
      <c r="K10" s="112">
        <v>243200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7"/>
      <c r="V10" s="112"/>
      <c r="W10" s="112"/>
    </row>
    <row r="11" ht="32.9" customHeight="1" spans="1:23">
      <c r="A11" s="110" t="s">
        <v>209</v>
      </c>
      <c r="B11" s="111" t="s">
        <v>210</v>
      </c>
      <c r="C11" s="110" t="s">
        <v>208</v>
      </c>
      <c r="D11" s="110" t="s">
        <v>45</v>
      </c>
      <c r="E11" s="110" t="s">
        <v>84</v>
      </c>
      <c r="F11" s="110" t="s">
        <v>85</v>
      </c>
      <c r="G11" s="110" t="s">
        <v>211</v>
      </c>
      <c r="H11" s="110" t="s">
        <v>212</v>
      </c>
      <c r="I11" s="112">
        <v>3600</v>
      </c>
      <c r="J11" s="112">
        <v>3600</v>
      </c>
      <c r="K11" s="112">
        <v>3600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7"/>
      <c r="V11" s="112"/>
      <c r="W11" s="112"/>
    </row>
    <row r="12" ht="32.9" customHeight="1" spans="1:23">
      <c r="A12" s="110" t="s">
        <v>209</v>
      </c>
      <c r="B12" s="111" t="s">
        <v>210</v>
      </c>
      <c r="C12" s="110" t="s">
        <v>208</v>
      </c>
      <c r="D12" s="110" t="s">
        <v>45</v>
      </c>
      <c r="E12" s="110" t="s">
        <v>84</v>
      </c>
      <c r="F12" s="110" t="s">
        <v>85</v>
      </c>
      <c r="G12" s="110" t="s">
        <v>213</v>
      </c>
      <c r="H12" s="110" t="s">
        <v>214</v>
      </c>
      <c r="I12" s="112">
        <v>115200</v>
      </c>
      <c r="J12" s="112">
        <v>115200</v>
      </c>
      <c r="K12" s="112">
        <v>115200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7"/>
      <c r="V12" s="112"/>
      <c r="W12" s="112"/>
    </row>
    <row r="13" ht="18.75" customHeight="1" spans="1:23">
      <c r="A13" s="30" t="s">
        <v>94</v>
      </c>
      <c r="B13" s="31"/>
      <c r="C13" s="31"/>
      <c r="D13" s="31"/>
      <c r="E13" s="31"/>
      <c r="F13" s="31"/>
      <c r="G13" s="31"/>
      <c r="H13" s="32"/>
      <c r="I13" s="112">
        <v>370000</v>
      </c>
      <c r="J13" s="112">
        <v>370000</v>
      </c>
      <c r="K13" s="112">
        <v>370000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7"/>
      <c r="V13" s="112"/>
      <c r="W13" s="112"/>
    </row>
  </sheetData>
  <mergeCells count="28">
    <mergeCell ref="A2:W2"/>
    <mergeCell ref="A3:I3"/>
    <mergeCell ref="J4:M4"/>
    <mergeCell ref="N4:P4"/>
    <mergeCell ref="R4:W4"/>
    <mergeCell ref="J5:K5"/>
    <mergeCell ref="A13:H1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3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3"/>
  <sheetViews>
    <sheetView showZeros="0" tabSelected="1" zoomScale="160" zoomScaleNormal="160" workbookViewId="0">
      <selection activeCell="C14" sqref="C14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215</v>
      </c>
    </row>
    <row r="2" ht="28.5" customHeight="1" spans="1:10">
      <c r="A2" s="44" t="s">
        <v>216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"单位名称："&amp;"云南省水利水电工程技术评审中心"</f>
        <v>单位名称：云南省水利水电工程技术评审中心</v>
      </c>
    </row>
    <row r="4" ht="14.25" customHeight="1" spans="1:10">
      <c r="A4" s="46" t="s">
        <v>217</v>
      </c>
      <c r="B4" s="46" t="s">
        <v>218</v>
      </c>
      <c r="C4" s="46" t="s">
        <v>219</v>
      </c>
      <c r="D4" s="46" t="s">
        <v>220</v>
      </c>
      <c r="E4" s="46" t="s">
        <v>221</v>
      </c>
      <c r="F4" s="47" t="s">
        <v>222</v>
      </c>
      <c r="G4" s="46" t="s">
        <v>223</v>
      </c>
      <c r="H4" s="47" t="s">
        <v>224</v>
      </c>
      <c r="I4" s="47" t="s">
        <v>225</v>
      </c>
      <c r="J4" s="46" t="s">
        <v>226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201</v>
      </c>
      <c r="B7" s="52" t="s">
        <v>227</v>
      </c>
      <c r="C7" s="52" t="s">
        <v>228</v>
      </c>
      <c r="D7" s="52" t="s">
        <v>229</v>
      </c>
      <c r="E7" s="48" t="s">
        <v>230</v>
      </c>
      <c r="F7" s="52" t="s">
        <v>231</v>
      </c>
      <c r="G7" s="48" t="s">
        <v>232</v>
      </c>
      <c r="H7" s="52" t="s">
        <v>233</v>
      </c>
      <c r="I7" s="52" t="s">
        <v>234</v>
      </c>
      <c r="J7" s="53" t="s">
        <v>235</v>
      </c>
    </row>
    <row r="8" ht="47.3" customHeight="1" spans="1:10">
      <c r="A8" s="105" t="s">
        <v>201</v>
      </c>
      <c r="B8" s="52" t="s">
        <v>227</v>
      </c>
      <c r="C8" s="52" t="s">
        <v>236</v>
      </c>
      <c r="D8" s="52" t="s">
        <v>237</v>
      </c>
      <c r="E8" s="48" t="s">
        <v>238</v>
      </c>
      <c r="F8" s="52" t="s">
        <v>239</v>
      </c>
      <c r="G8" s="48" t="s">
        <v>240</v>
      </c>
      <c r="H8" s="52"/>
      <c r="I8" s="52" t="s">
        <v>241</v>
      </c>
      <c r="J8" s="53" t="s">
        <v>242</v>
      </c>
    </row>
    <row r="9" ht="47.3" customHeight="1" spans="1:10">
      <c r="A9" s="105" t="s">
        <v>201</v>
      </c>
      <c r="B9" s="52" t="s">
        <v>227</v>
      </c>
      <c r="C9" s="52" t="s">
        <v>243</v>
      </c>
      <c r="D9" s="52" t="s">
        <v>244</v>
      </c>
      <c r="E9" s="48" t="s">
        <v>244</v>
      </c>
      <c r="F9" s="52" t="s">
        <v>231</v>
      </c>
      <c r="G9" s="48" t="s">
        <v>245</v>
      </c>
      <c r="H9" s="52" t="s">
        <v>246</v>
      </c>
      <c r="I9" s="52" t="s">
        <v>234</v>
      </c>
      <c r="J9" s="53" t="s">
        <v>247</v>
      </c>
    </row>
    <row r="10" ht="47.3" customHeight="1" spans="1:10">
      <c r="A10" s="105" t="s">
        <v>208</v>
      </c>
      <c r="B10" s="52" t="s">
        <v>248</v>
      </c>
      <c r="C10" s="52" t="s">
        <v>228</v>
      </c>
      <c r="D10" s="52" t="s">
        <v>229</v>
      </c>
      <c r="E10" s="48" t="s">
        <v>249</v>
      </c>
      <c r="F10" s="52" t="s">
        <v>231</v>
      </c>
      <c r="G10" s="48" t="s">
        <v>232</v>
      </c>
      <c r="H10" s="52" t="s">
        <v>250</v>
      </c>
      <c r="I10" s="52" t="s">
        <v>234</v>
      </c>
      <c r="J10" s="53" t="s">
        <v>251</v>
      </c>
    </row>
    <row r="11" ht="47.3" customHeight="1" spans="1:10">
      <c r="A11" s="105" t="s">
        <v>208</v>
      </c>
      <c r="B11" s="52" t="s">
        <v>252</v>
      </c>
      <c r="C11" s="52" t="s">
        <v>228</v>
      </c>
      <c r="D11" s="52" t="s">
        <v>229</v>
      </c>
      <c r="E11" s="48" t="s">
        <v>253</v>
      </c>
      <c r="F11" s="52" t="s">
        <v>231</v>
      </c>
      <c r="G11" s="48" t="s">
        <v>232</v>
      </c>
      <c r="H11" s="52" t="s">
        <v>250</v>
      </c>
      <c r="I11" s="52" t="s">
        <v>234</v>
      </c>
      <c r="J11" s="53" t="s">
        <v>254</v>
      </c>
    </row>
    <row r="12" ht="47.3" customHeight="1" spans="1:10">
      <c r="A12" s="105" t="s">
        <v>208</v>
      </c>
      <c r="B12" s="52" t="s">
        <v>252</v>
      </c>
      <c r="C12" s="52" t="s">
        <v>236</v>
      </c>
      <c r="D12" s="52" t="s">
        <v>255</v>
      </c>
      <c r="E12" s="48" t="s">
        <v>256</v>
      </c>
      <c r="F12" s="52" t="s">
        <v>239</v>
      </c>
      <c r="G12" s="48" t="s">
        <v>257</v>
      </c>
      <c r="H12" s="52" t="s">
        <v>246</v>
      </c>
      <c r="I12" s="52" t="s">
        <v>234</v>
      </c>
      <c r="J12" s="53" t="s">
        <v>258</v>
      </c>
    </row>
    <row r="13" ht="47.3" customHeight="1" spans="1:10">
      <c r="A13" s="105" t="s">
        <v>208</v>
      </c>
      <c r="B13" s="52" t="s">
        <v>252</v>
      </c>
      <c r="C13" s="52" t="s">
        <v>243</v>
      </c>
      <c r="D13" s="52" t="s">
        <v>244</v>
      </c>
      <c r="E13" s="48" t="s">
        <v>259</v>
      </c>
      <c r="F13" s="52" t="s">
        <v>231</v>
      </c>
      <c r="G13" s="48" t="s">
        <v>260</v>
      </c>
      <c r="H13" s="52" t="s">
        <v>246</v>
      </c>
      <c r="I13" s="52" t="s">
        <v>234</v>
      </c>
      <c r="J13" s="53" t="s">
        <v>261</v>
      </c>
    </row>
  </sheetData>
  <mergeCells count="6">
    <mergeCell ref="A2:J2"/>
    <mergeCell ref="A3:H3"/>
    <mergeCell ref="A7:A9"/>
    <mergeCell ref="A10:A13"/>
    <mergeCell ref="B7:B9"/>
    <mergeCell ref="B10:B13"/>
  </mergeCells>
  <pageMargins left="0.75" right="0.75" top="1" bottom="1" header="0.5" footer="0.5"/>
  <pageSetup paperSize="9" scale="64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B20" sqref="B20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262</v>
      </c>
    </row>
    <row r="2" ht="28.5" customHeight="1" spans="1:6">
      <c r="A2" s="26" t="s">
        <v>263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"单位名称："&amp;"云南省水利水电工程技术评审中心"</f>
        <v>单位名称：云南省水利水电工程技术评审中心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264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94</v>
      </c>
      <c r="B8" s="104"/>
      <c r="C8" s="104" t="s">
        <v>94</v>
      </c>
      <c r="D8" s="22"/>
      <c r="E8" s="22"/>
      <c r="F8" s="22"/>
    </row>
    <row r="9" customHeight="1" spans="1:6">
      <c r="A9" t="s">
        <v>265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6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4"/>
  <sheetViews>
    <sheetView showZeros="0" workbookViewId="0">
      <selection activeCell="H18" sqref="H18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266</v>
      </c>
    </row>
    <row r="2" ht="27.75" customHeight="1" spans="1:17">
      <c r="A2" s="55" t="s">
        <v>267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"单位名称："&amp;"云南省水利水电工程技术评审中心"</f>
        <v>单位名称：云南省水利水电工程技术评审中心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119</v>
      </c>
    </row>
    <row r="4" ht="15.75" customHeight="1" spans="1:17">
      <c r="A4" s="9" t="s">
        <v>268</v>
      </c>
      <c r="B4" s="71" t="s">
        <v>269</v>
      </c>
      <c r="C4" s="71" t="s">
        <v>270</v>
      </c>
      <c r="D4" s="71" t="s">
        <v>271</v>
      </c>
      <c r="E4" s="71" t="s">
        <v>272</v>
      </c>
      <c r="F4" s="71" t="s">
        <v>273</v>
      </c>
      <c r="G4" s="72" t="s">
        <v>135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274</v>
      </c>
      <c r="J5" s="76" t="s">
        <v>275</v>
      </c>
      <c r="K5" s="77" t="s">
        <v>276</v>
      </c>
      <c r="L5" s="78" t="s">
        <v>277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142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15500</v>
      </c>
      <c r="G8" s="22">
        <v>15500</v>
      </c>
      <c r="H8" s="22">
        <v>15500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164</v>
      </c>
      <c r="B9" s="85" t="s">
        <v>278</v>
      </c>
      <c r="C9" s="85" t="s">
        <v>279</v>
      </c>
      <c r="D9" s="98" t="s">
        <v>280</v>
      </c>
      <c r="E9" s="99">
        <v>1</v>
      </c>
      <c r="F9" s="22">
        <v>3300</v>
      </c>
      <c r="G9" s="22">
        <v>3300</v>
      </c>
      <c r="H9" s="22">
        <v>3300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164</v>
      </c>
      <c r="B10" s="85" t="s">
        <v>281</v>
      </c>
      <c r="C10" s="85" t="s">
        <v>282</v>
      </c>
      <c r="D10" s="98" t="s">
        <v>280</v>
      </c>
      <c r="E10" s="99">
        <v>1</v>
      </c>
      <c r="F10" s="22">
        <v>1700</v>
      </c>
      <c r="G10" s="22">
        <v>1700</v>
      </c>
      <c r="H10" s="22">
        <v>1700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173</v>
      </c>
      <c r="B11" s="85" t="s">
        <v>283</v>
      </c>
      <c r="C11" s="85" t="s">
        <v>284</v>
      </c>
      <c r="D11" s="98" t="s">
        <v>285</v>
      </c>
      <c r="E11" s="99">
        <v>50</v>
      </c>
      <c r="F11" s="22">
        <v>1500</v>
      </c>
      <c r="G11" s="22">
        <v>1500</v>
      </c>
      <c r="H11" s="22">
        <v>1500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173</v>
      </c>
      <c r="B12" s="85" t="s">
        <v>286</v>
      </c>
      <c r="C12" s="85" t="s">
        <v>287</v>
      </c>
      <c r="D12" s="98" t="s">
        <v>288</v>
      </c>
      <c r="E12" s="99">
        <v>1</v>
      </c>
      <c r="F12" s="22">
        <v>3000</v>
      </c>
      <c r="G12" s="22">
        <v>3000</v>
      </c>
      <c r="H12" s="22">
        <v>3000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7" t="s">
        <v>173</v>
      </c>
      <c r="B13" s="85" t="s">
        <v>289</v>
      </c>
      <c r="C13" s="85" t="s">
        <v>290</v>
      </c>
      <c r="D13" s="98" t="s">
        <v>291</v>
      </c>
      <c r="E13" s="99">
        <v>1</v>
      </c>
      <c r="F13" s="22">
        <v>6000</v>
      </c>
      <c r="G13" s="22">
        <v>6000</v>
      </c>
      <c r="H13" s="22">
        <v>6000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88" t="s">
        <v>94</v>
      </c>
      <c r="B14" s="89"/>
      <c r="C14" s="89"/>
      <c r="D14" s="89"/>
      <c r="E14" s="96"/>
      <c r="F14" s="22">
        <v>15500</v>
      </c>
      <c r="G14" s="22">
        <v>15500</v>
      </c>
      <c r="H14" s="22">
        <v>15500</v>
      </c>
      <c r="I14" s="22"/>
      <c r="J14" s="22"/>
      <c r="K14" s="22"/>
      <c r="L14" s="22"/>
      <c r="M14" s="22"/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B17" sqref="B17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292</v>
      </c>
    </row>
    <row r="2" ht="27.75" customHeight="1" spans="1:14">
      <c r="A2" s="55" t="s">
        <v>293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"单位名称："&amp;"云南省水利水电工程技术评审中心"</f>
        <v>单位名称：云南省水利水电工程技术评审中心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119</v>
      </c>
    </row>
    <row r="4" ht="15.75" customHeight="1" spans="1:14">
      <c r="A4" s="9" t="s">
        <v>268</v>
      </c>
      <c r="B4" s="71" t="s">
        <v>294</v>
      </c>
      <c r="C4" s="71" t="s">
        <v>295</v>
      </c>
      <c r="D4" s="72" t="s">
        <v>135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274</v>
      </c>
      <c r="G5" s="76" t="s">
        <v>275</v>
      </c>
      <c r="H5" s="77" t="s">
        <v>276</v>
      </c>
      <c r="I5" s="78" t="s">
        <v>277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142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94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Height="1" spans="1:14">
      <c r="A11" t="s">
        <v>296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workbookViewId="0">
      <selection activeCell="D21" sqref="D21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297</v>
      </c>
    </row>
    <row r="2" ht="27.75" customHeight="1" spans="1:24">
      <c r="A2" s="55" t="s">
        <v>298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"单位名称："&amp;"云南省水利水电工程技术评审中心"</f>
        <v>单位名称：云南省水利水电工程技术评审中心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119</v>
      </c>
    </row>
    <row r="4" ht="19.5" customHeight="1" spans="1:24">
      <c r="A4" s="15" t="s">
        <v>299</v>
      </c>
      <c r="B4" s="10" t="s">
        <v>135</v>
      </c>
      <c r="C4" s="11"/>
      <c r="D4" s="11"/>
      <c r="E4" s="61" t="s">
        <v>300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301</v>
      </c>
      <c r="E5" s="61" t="s">
        <v>302</v>
      </c>
      <c r="F5" s="61" t="s">
        <v>303</v>
      </c>
      <c r="G5" s="61" t="s">
        <v>304</v>
      </c>
      <c r="H5" s="61" t="s">
        <v>305</v>
      </c>
      <c r="I5" s="61" t="s">
        <v>306</v>
      </c>
      <c r="J5" s="61" t="s">
        <v>307</v>
      </c>
      <c r="K5" s="61" t="s">
        <v>308</v>
      </c>
      <c r="L5" s="61" t="s">
        <v>309</v>
      </c>
      <c r="M5" s="61" t="s">
        <v>310</v>
      </c>
      <c r="N5" s="61" t="s">
        <v>311</v>
      </c>
      <c r="O5" s="61" t="s">
        <v>312</v>
      </c>
      <c r="P5" s="61" t="s">
        <v>313</v>
      </c>
      <c r="Q5" s="61" t="s">
        <v>314</v>
      </c>
      <c r="R5" s="61" t="s">
        <v>315</v>
      </c>
      <c r="S5" s="61" t="s">
        <v>316</v>
      </c>
      <c r="T5" s="61" t="s">
        <v>317</v>
      </c>
      <c r="U5" s="61" t="s">
        <v>318</v>
      </c>
      <c r="V5" s="61" t="s">
        <v>319</v>
      </c>
      <c r="W5" s="61" t="s">
        <v>320</v>
      </c>
      <c r="X5" s="61" t="s">
        <v>321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322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31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D25" sqref="D25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323</v>
      </c>
    </row>
    <row r="2" ht="28.5" customHeight="1" spans="1:10">
      <c r="A2" s="44" t="s">
        <v>324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"单位名称："&amp;"云南省水利水电工程技术评审中心"</f>
        <v>单位名称：云南省水利水电工程技术评审中心</v>
      </c>
    </row>
    <row r="4" ht="44.25" customHeight="1" spans="1:10">
      <c r="A4" s="46" t="s">
        <v>217</v>
      </c>
      <c r="B4" s="46" t="s">
        <v>218</v>
      </c>
      <c r="C4" s="46" t="s">
        <v>219</v>
      </c>
      <c r="D4" s="46" t="s">
        <v>220</v>
      </c>
      <c r="E4" s="46" t="s">
        <v>221</v>
      </c>
      <c r="F4" s="47" t="s">
        <v>222</v>
      </c>
      <c r="G4" s="46" t="s">
        <v>223</v>
      </c>
      <c r="H4" s="47" t="s">
        <v>224</v>
      </c>
      <c r="I4" s="47" t="s">
        <v>225</v>
      </c>
      <c r="J4" s="46" t="s">
        <v>226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21" customHeight="1" spans="1:10">
      <c r="A8" t="s">
        <v>322</v>
      </c>
    </row>
  </sheetData>
  <mergeCells count="2">
    <mergeCell ref="A2:J2"/>
    <mergeCell ref="A3:H3"/>
  </mergeCells>
  <pageMargins left="0.75" right="0.75" top="1" bottom="1" header="0.5" footer="0.5"/>
  <pageSetup paperSize="9" scale="6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10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325</v>
      </c>
    </row>
    <row r="2" ht="30.65" customHeight="1" spans="1:8">
      <c r="A2" s="35" t="s">
        <v>326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"单位名称："&amp;"云南省水利水电工程技术评审中心"</f>
        <v>单位名称：云南省水利水电工程技术评审中心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128</v>
      </c>
      <c r="B4" s="36" t="s">
        <v>327</v>
      </c>
      <c r="C4" s="36" t="s">
        <v>328</v>
      </c>
      <c r="D4" s="36" t="s">
        <v>329</v>
      </c>
      <c r="E4" s="36" t="s">
        <v>330</v>
      </c>
      <c r="F4" s="36" t="s">
        <v>331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272</v>
      </c>
      <c r="G5" s="36" t="s">
        <v>332</v>
      </c>
      <c r="H5" s="36" t="s">
        <v>333</v>
      </c>
    </row>
    <row r="6" ht="18.75" customHeight="1" spans="1:8">
      <c r="A6" s="37" t="s">
        <v>111</v>
      </c>
      <c r="B6" s="37" t="s">
        <v>112</v>
      </c>
      <c r="C6" s="37" t="s">
        <v>113</v>
      </c>
      <c r="D6" s="37" t="s">
        <v>114</v>
      </c>
      <c r="E6" s="37" t="s">
        <v>115</v>
      </c>
      <c r="F6" s="37" t="s">
        <v>116</v>
      </c>
      <c r="G6" s="37" t="s">
        <v>334</v>
      </c>
      <c r="H6" s="37" t="s">
        <v>335</v>
      </c>
    </row>
    <row r="7" ht="29.9" customHeight="1" spans="1:8">
      <c r="A7" s="38" t="s">
        <v>45</v>
      </c>
      <c r="B7" s="38" t="s">
        <v>336</v>
      </c>
      <c r="C7" s="38" t="s">
        <v>290</v>
      </c>
      <c r="D7" s="38" t="s">
        <v>337</v>
      </c>
      <c r="E7" s="36" t="s">
        <v>291</v>
      </c>
      <c r="F7" s="39">
        <v>1</v>
      </c>
      <c r="G7" s="40">
        <v>6000</v>
      </c>
      <c r="H7" s="40">
        <v>6000</v>
      </c>
    </row>
    <row r="8" ht="29.9" customHeight="1" spans="1:8">
      <c r="A8" s="38" t="s">
        <v>45</v>
      </c>
      <c r="B8" s="38" t="s">
        <v>338</v>
      </c>
      <c r="C8" s="38" t="s">
        <v>287</v>
      </c>
      <c r="D8" s="38" t="s">
        <v>339</v>
      </c>
      <c r="E8" s="36" t="s">
        <v>288</v>
      </c>
      <c r="F8" s="39">
        <v>1</v>
      </c>
      <c r="G8" s="40">
        <v>3000</v>
      </c>
      <c r="H8" s="40">
        <v>3000</v>
      </c>
    </row>
    <row r="9" ht="20.15" customHeight="1" spans="1:8">
      <c r="A9" s="36" t="s">
        <v>30</v>
      </c>
      <c r="B9" s="36"/>
      <c r="C9" s="36"/>
      <c r="D9" s="36"/>
      <c r="E9" s="36"/>
      <c r="F9" s="39">
        <v>2</v>
      </c>
      <c r="G9" s="40"/>
      <c r="H9" s="40">
        <v>9000</v>
      </c>
    </row>
    <row r="10" ht="19.5" customHeight="1" spans="1:8">
      <c r="A10" s="38" t="s">
        <v>340</v>
      </c>
      <c r="B10" s="38"/>
      <c r="C10" s="38"/>
      <c r="D10" s="38"/>
      <c r="E10" s="38"/>
      <c r="F10" s="41"/>
      <c r="G10" s="42"/>
      <c r="H10" s="42"/>
    </row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6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D20" sqref="D20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341</v>
      </c>
    </row>
    <row r="2" ht="27.75" customHeight="1" spans="1:11">
      <c r="A2" s="26" t="s">
        <v>342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"单位名称："&amp;"云南省水利水电工程技术评审中心"</f>
        <v>单位名称：云南省水利水电工程技术评审中心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204</v>
      </c>
      <c r="B4" s="8" t="s">
        <v>130</v>
      </c>
      <c r="C4" s="8" t="s">
        <v>205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343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1" customHeight="1" spans="1:11">
      <c r="A11" t="s">
        <v>344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5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0"/>
  <sheetViews>
    <sheetView showZeros="0" workbookViewId="0">
      <selection activeCell="C22" sqref="C22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345</v>
      </c>
    </row>
    <row r="2" ht="27.75" customHeight="1" spans="1:7">
      <c r="A2" s="3" t="s">
        <v>346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"单位名称："&amp;"云南省水利水电工程技术评审中心"</f>
        <v>单位名称：云南省水利水电工程技术评审中心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205</v>
      </c>
      <c r="B4" s="8" t="s">
        <v>204</v>
      </c>
      <c r="C4" s="8" t="s">
        <v>130</v>
      </c>
      <c r="D4" s="9" t="s">
        <v>347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348</v>
      </c>
      <c r="F5" s="9" t="s">
        <v>349</v>
      </c>
      <c r="G5" s="9" t="s">
        <v>350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370000</v>
      </c>
      <c r="F8" s="22">
        <v>370000</v>
      </c>
      <c r="G8" s="22">
        <v>370000</v>
      </c>
    </row>
    <row r="9" ht="29.9" customHeight="1" spans="1:7">
      <c r="A9" s="20"/>
      <c r="B9" s="20" t="s">
        <v>351</v>
      </c>
      <c r="C9" s="20" t="s">
        <v>208</v>
      </c>
      <c r="D9" s="20" t="s">
        <v>352</v>
      </c>
      <c r="E9" s="22">
        <v>370000</v>
      </c>
      <c r="F9" s="22">
        <v>370000</v>
      </c>
      <c r="G9" s="22">
        <v>370000</v>
      </c>
    </row>
    <row r="10" ht="18.75" customHeight="1" spans="1:7">
      <c r="A10" s="23" t="s">
        <v>30</v>
      </c>
      <c r="B10" s="24" t="s">
        <v>353</v>
      </c>
      <c r="C10" s="24"/>
      <c r="D10" s="25"/>
      <c r="E10" s="22">
        <v>370000</v>
      </c>
      <c r="F10" s="22">
        <v>370000</v>
      </c>
      <c r="G10" s="22">
        <v>370000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2026-02-09T01:57:00Z</dcterms:created>
  <dcterms:modified xsi:type="dcterms:W3CDTF">2026-02-12T08:06:23Z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271EBA610FEF4EDCB0ED58C001329E63_13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