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924" firstSheet="1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definedNames>
    <definedName name="_xlnm._FilterDatabase" localSheetId="6" hidden="1">部门基本支出预算表04!$A$8:$W$35</definedName>
    <definedName name="_xlnm._FilterDatabase" localSheetId="7" hidden="1">'部门项目支出预算表05-1'!$A$7:$W$17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<sst xmlns="http://schemas.openxmlformats.org/spreadsheetml/2006/main" count="923" uniqueCount="399">
  <si>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</si>
  <si>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</si>
  <si>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</si>
  <si>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</si>
  <si>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</si>
  <si>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</si>
  <si>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</si>
  <si>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</si>
  <si>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</si>
  <si>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</si>
  <si>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</si>
  <si>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</si>
  <si>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</si>
  <si>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</si>
  <si>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</si>
  <si>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</si>
  <si>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</si>
  <si>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</si>
  <si>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</si>
  <si>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</si>
  <si>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</si>
  <si>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</si>
  <si>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</si>
  <si>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</si>
  <si>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</si>
  <si>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</si>
  <si>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</si>
  <si>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</si>
  <si>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</si>
  <si>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</si>
  <si>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</si>
  <si>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</si>
  <si>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</si>
  <si>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</si>
  <si>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</si>
  <si>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</si>
  <si>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</si>
  <si>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</si>
  <si>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</si>
  <si>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</si>
  <si>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</si>
  <si>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</si>
  <si>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</si>
  <si>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</si>
  <si>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126014</t>
  </si>
  <si>
    <t>云南省水利厅农村水电及电气化发展中心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</si>
  <si>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</si>
  <si>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</si>
  <si>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</si>
  <si>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</si>
  <si>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</si>
  <si>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</si>
  <si>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</si>
  <si>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</si>
  <si>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</si>
  <si>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</si>
  <si>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</si>
  <si>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</si>
  <si>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</si>
  <si>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</si>
  <si>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</si>
  <si>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</si>
  <si>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</si>
  <si>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</si>
  <si>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</si>
  <si>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</si>
  <si>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</si>
  <si>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</si>
  <si>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</si>
  <si>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</si>
  <si>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</si>
  <si>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</si>
  <si>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</si>
  <si>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</si>
  <si>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</si>
  <si>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</si>
  <si>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</si>
  <si>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</si>
  <si>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</si>
  <si>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</si>
  <si>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</si>
  <si>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</si>
  <si>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21303</t>
  </si>
  <si>
    <t>水利</t>
  </si>
  <si>
    <t>2130301</t>
  </si>
  <si>
    <t>行政运行</t>
  </si>
  <si>
    <t>2130311</t>
  </si>
  <si>
    <t>水资源节约管理与保护</t>
  </si>
  <si>
    <t>2130399</t>
  </si>
  <si>
    <t>其他水利支出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</si>
  <si>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</si>
  <si>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</si>
  <si>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</si>
  <si>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</si>
  <si>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</si>
  <si>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</si>
  <si>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</si>
  <si>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</si>
  <si>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</si>
  <si>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</si>
  <si>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</si>
  <si>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</si>
  <si>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</si>
  <si>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</si>
  <si>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</si>
  <si>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</si>
  <si>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</si>
  <si>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</si>
  <si>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</si>
  <si>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</si>
  <si>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</si>
  <si>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</si>
  <si>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</si>
  <si>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</si>
  <si>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</si>
  <si>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</si>
  <si>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</si>
  <si>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</si>
  <si>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</si>
  <si>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</si>
  <si>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</si>
  <si>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</si>
  <si>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</si>
  <si>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</si>
  <si>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</si>
  <si>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</si>
  <si>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</si>
  <si>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</si>
  <si>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</si>
  <si>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</si>
  <si>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</si>
  <si>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</si>
  <si>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</si>
  <si>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</si>
  <si>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</si>
  <si>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</si>
  <si>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</si>
  <si>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</si>
  <si>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</si>
  <si>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</si>
  <si>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</si>
  <si>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</si>
  <si>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</si>
  <si>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</si>
  <si>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</si>
  <si>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530000210000000027402</t>
  </si>
  <si>
    <t>行政人员支出工资</t>
  </si>
  <si>
    <t>30101</t>
  </si>
  <si>
    <t>基本工资</t>
  </si>
  <si>
    <t>30102</t>
  </si>
  <si>
    <t>津贴补贴</t>
  </si>
  <si>
    <t>30103</t>
  </si>
  <si>
    <t>奖金</t>
  </si>
  <si>
    <t>530000210000000027408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</si>
  <si>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</si>
  <si>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</si>
  <si>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</si>
  <si>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</si>
  <si>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</si>
  <si>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</si>
  <si>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</si>
  <si>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</si>
  <si>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</si>
  <si>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530000210000000027416</t>
  </si>
  <si>
    <t>30113</t>
  </si>
  <si>
    <t>530000210000000027427</t>
  </si>
  <si>
    <t>30217</t>
  </si>
  <si>
    <t>530000210000000027429</t>
  </si>
  <si>
    <t>行政人员公务交通补贴</t>
  </si>
  <si>
    <t>30239</t>
  </si>
  <si>
    <t>其他交通费用</t>
  </si>
  <si>
    <t>530000210000000027432</t>
  </si>
  <si>
    <t>工会经费</t>
  </si>
  <si>
    <t>30228</t>
  </si>
  <si>
    <t>530000210000000027436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</si>
  <si>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</si>
  <si>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</si>
  <si>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</si>
  <si>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</si>
  <si>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</si>
  <si>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</si>
  <si>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</si>
  <si>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</si>
  <si>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</si>
  <si>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</si>
  <si>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</si>
  <si>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</si>
  <si>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</si>
  <si>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</si>
  <si>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</si>
  <si>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</si>
  <si>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</si>
  <si>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31002</t>
  </si>
  <si>
    <t>办公设备购置</t>
  </si>
  <si>
    <t>31007</t>
  </si>
  <si>
    <t>信息网络及软件购置更新</t>
  </si>
  <si>
    <t>530000241100002220746</t>
  </si>
  <si>
    <t>行政人员绩效奖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</si>
  <si>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</si>
  <si>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</si>
  <si>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</si>
  <si>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</si>
  <si>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</si>
  <si>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</si>
  <si>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</si>
  <si>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</si>
  <si>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530000231100001092863</t>
  </si>
  <si>
    <t>30199</t>
  </si>
  <si>
    <t>其他工资福利支出</t>
  </si>
  <si>
    <t>省委组织部公务员工作专项经费</t>
  </si>
  <si>
    <t>专项业务类</t>
  </si>
  <si>
    <t>530000261100005173209</t>
  </si>
  <si>
    <t>30305</t>
  </si>
  <si>
    <t>生活补助</t>
  </si>
  <si>
    <t>水资源和水土保持管理经费</t>
  </si>
  <si>
    <t>530000200000000012730</t>
  </si>
  <si>
    <t>30227</t>
  </si>
  <si>
    <t>委托业务费</t>
  </si>
  <si>
    <t>政务信息化运维服务项目补助资金</t>
  </si>
  <si>
    <t>530000251100003889119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</si>
  <si>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</si>
  <si>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</si>
  <si>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</si>
  <si>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</si>
  <si>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</si>
  <si>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</si>
  <si>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</si>
  <si>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</si>
  <si>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</si>
  <si>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</si>
  <si>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</si>
  <si>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</si>
  <si>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确保系统稳定、高效、安全运行，发挥辅助全省小水电生态流量监管作用，督促技术服务单位加强平台日常运维、故障管理、性能优化、安全管理等，平台出现故障处置完成率100%，12月底前完成平台日常运维抽查工作并提交相关报告资料。</t>
  </si>
  <si>
    <t>产出指标</t>
  </si>
  <si>
    <t>数量指标</t>
  </si>
  <si>
    <t>生态流量平台日常维护任务完成率</t>
  </si>
  <si>
    <t>=</t>
  </si>
  <si>
    <t>100</t>
  </si>
  <si>
    <t>%</t>
  </si>
  <si>
    <t>定量指标</t>
  </si>
  <si>
    <t>完成平台日常维护任务。</t>
  </si>
  <si>
    <t>质量指标</t>
  </si>
  <si>
    <t>生态流量平台出现故障处置完成率</t>
  </si>
  <si>
    <t>反应生态流量平台出现故障处置完成情况。</t>
  </si>
  <si>
    <t>时效指标</t>
  </si>
  <si>
    <t>运维抽查工作报告资料报送时限</t>
  </si>
  <si>
    <t>&lt;=</t>
  </si>
  <si>
    <t>12</t>
  </si>
  <si>
    <t>个月</t>
  </si>
  <si>
    <t>反应是否在规定时间内完成抽查工作并提交报告资料。</t>
  </si>
  <si>
    <t>效益指标</t>
  </si>
  <si>
    <t>生态效益</t>
  </si>
  <si>
    <t>小水电生态流量泄放达标率</t>
  </si>
  <si>
    <t>&gt;=</t>
  </si>
  <si>
    <t>90</t>
  </si>
  <si>
    <t>省水利厅每月通报中的小水电生态流量泄放达标率。</t>
  </si>
  <si>
    <t>满意度指标</t>
  </si>
  <si>
    <t>服务对象满意度</t>
  </si>
  <si>
    <t>反映受益对象满意度情况，满意度=调查人数中整体满意/总调查人数×100%。</t>
  </si>
  <si>
    <t>发放从山东大学、河海大学等知名高校中定向招录2名选调生的一次性生活补助。</t>
  </si>
  <si>
    <t>选调生一次性工作生活补贴人数</t>
  </si>
  <si>
    <t>人</t>
  </si>
  <si>
    <t>公务员：反映选调生考录工作选调效果。</t>
  </si>
  <si>
    <t>任务完成率</t>
  </si>
  <si>
    <t>95</t>
  </si>
  <si>
    <t>公务员：反映对照实施方案时间表，看报名、宣讲、笔试、面试等工作任务是否如期完成，反映工作任务完成时效性情况。</t>
  </si>
  <si>
    <t>任务完成及时性</t>
  </si>
  <si>
    <t>按时完成</t>
  </si>
  <si>
    <t>定性指标</t>
  </si>
  <si>
    <t>规划办：反映工作任务完成情况。</t>
  </si>
  <si>
    <t>社会效益</t>
  </si>
  <si>
    <t>办理公务员录用手续准确率</t>
  </si>
  <si>
    <t>公务员：办理录用手续准确率达100%。</t>
  </si>
  <si>
    <t>考生满意度</t>
  </si>
  <si>
    <t>公务员：考生满意度达到90%以上。</t>
  </si>
  <si>
    <t>补贴发放满意度</t>
  </si>
  <si>
    <t>规划办：反映满意度调查率情况。</t>
  </si>
  <si>
    <t>成本指标</t>
  </si>
  <si>
    <t>经济成本指标</t>
  </si>
  <si>
    <t>项目资金节约</t>
  </si>
  <si>
    <t>不超预算</t>
  </si>
  <si>
    <t>规划办：反映项目总成本控制情况。</t>
  </si>
  <si>
    <t>1.2026年小水电生态流量监管项目：开展全省小水电生态流量监管工作。加强小水电生态流量泄放情况的日常监管，根据省级生态流量监管平台监测情况，逐月通报全省小水电站的生态流量泄放情况；抽查部分小水电的生态流量泄放情况（现场抽查不少于20座），找出存在的典型问题，督促地方抓好日常管理及问题整改；线上抽查1200座以上小水电生态流量泄放情况，找出存在的典型问题，督促地方抓好日常管理及问题整改。通过加强监管及抽查检查，提高生态流量监管水平，形成常态化监管管理及检查机制。引导小水电行业加快绿色发展方式，走生态环境友好、社会和谐、经济合理、管理规范的可持续发展之路。
2.履行小水电安全监管职责，落实小水电安全责任，组织各地开展小水电站安全生产和防汛度汛安全工作，进行安全风险隐患排查治理，深入开展安全标准化建设，开展教育培训，健全小水电安全监管措施，加强日常监管，确保小水电站不发生较大安全事故。
3.抓好小水电站安全监管：压实小水电站安全生产及防汛责任，强化小水电站大坝、压力钢管等重点部位监管，健全小水电安全生产措施，多渠道开展教育培训，加强技术帮扶和现场检查指导，推动小水电站安全监管制度化、规范化。</t>
  </si>
  <si>
    <t>小水电站安全监管抽查个数</t>
  </si>
  <si>
    <t>25</t>
  </si>
  <si>
    <t>个</t>
  </si>
  <si>
    <t>反应抽查的小水电站生产经营单位落实安全风险隐患排查整治、防汛度汛情况。</t>
  </si>
  <si>
    <t>小水电站生态流量抽查个数</t>
  </si>
  <si>
    <t>20</t>
  </si>
  <si>
    <t>反应生态流量抽查电站的抽查情况。</t>
  </si>
  <si>
    <t>生态流量泄放情况通报完成期数</t>
  </si>
  <si>
    <t>期</t>
  </si>
  <si>
    <t>生态流量泄放情况通报完成情况。</t>
  </si>
  <si>
    <t>完成任务时限</t>
  </si>
  <si>
    <t>月</t>
  </si>
  <si>
    <t>12月底前完成抽查工作并提交报告等资料。</t>
  </si>
  <si>
    <t>　 公众满意度</t>
  </si>
  <si>
    <t>反映公众满意度情况，满意度=调查人数中整体满意/总调查人数×100%。</t>
  </si>
  <si>
    <t>通过项目实施，确保单位办公场所安全、环境整洁，支持单位正常开展工作，绩效目标达到外聘人员经费发放人数3人，服务受益人员满意度&lt;=90%。</t>
  </si>
  <si>
    <t>外聘人员经费发放人数</t>
  </si>
  <si>
    <t>反映单位实际发放外聘人员费用的数量。</t>
  </si>
  <si>
    <t>出勤率</t>
  </si>
  <si>
    <t>反映考其他人员出勤情况。</t>
  </si>
  <si>
    <t>可持续影响</t>
  </si>
  <si>
    <t>离岗率</t>
  </si>
  <si>
    <t>反映其他人员队伍的稳定情况。
离岗率=离岗人数/总人数总数*100%。</t>
  </si>
  <si>
    <t>服务受益人员满意度</t>
  </si>
  <si>
    <t>反映单位人员对保安、保洁服务满意程度。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</si>
  <si>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</si>
  <si>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</si>
  <si>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</si>
  <si>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</si>
  <si>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</si>
  <si>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</si>
  <si>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</si>
  <si>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</si>
  <si>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</si>
  <si>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</si>
  <si>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</si>
  <si>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</si>
  <si>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</si>
  <si>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</si>
  <si>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</si>
  <si>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复印纸</t>
  </si>
  <si>
    <t>A05040101 复印纸</t>
  </si>
  <si>
    <t>年</t>
  </si>
  <si>
    <t>保险柜</t>
  </si>
  <si>
    <t>A 货物类</t>
  </si>
  <si>
    <t>台式电脑采购</t>
  </si>
  <si>
    <t>A02010105 台式计算机</t>
  </si>
  <si>
    <t>台</t>
  </si>
  <si>
    <t>预算08表</t>
  </si>
  <si>
    <t>2026年部门政府购买服务预算表</t>
  </si>
  <si>
    <t>政府购买服务项目</t>
  </si>
  <si>
    <t>政府购买服务目录</t>
  </si>
  <si>
    <t>备注：我单位本年度无政府购买服务预算支出，故《2026年部门政府购买服务预算表》为空。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</si>
  <si>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</si>
  <si>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</si>
  <si>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</si>
  <si>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</si>
  <si>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</si>
  <si>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</si>
  <si>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</si>
  <si>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</si>
  <si>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</si>
  <si>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</si>
  <si>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</si>
  <si>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</si>
  <si>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</si>
  <si>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</si>
  <si>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</si>
  <si>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</si>
  <si>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</si>
  <si>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</si>
  <si>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</si>
  <si>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</si>
  <si>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</si>
  <si>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</si>
  <si>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</si>
  <si>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</si>
  <si>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</si>
  <si>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备注：我单位本年度无省对下转移支付预算支出，故《2026年省对下转移支付预算表》为空。</t>
  </si>
  <si>
    <t>预算09-2表</t>
  </si>
  <si>
    <t>2026年省对下转移支付绩效目标表</t>
  </si>
  <si>
    <t>备注：我单位本年度无省对下转移支付绩效目标，故《2026年省对下转移支付绩效目标表》为空。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</si>
  <si>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</si>
  <si>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</si>
  <si>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</si>
  <si>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</si>
  <si>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</si>
  <si>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</si>
  <si>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</si>
  <si>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</si>
  <si>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</si>
  <si>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</si>
  <si>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</si>
  <si>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</si>
  <si>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台式电脑</t>
  </si>
  <si>
    <t>A02029900 其他办公设备</t>
  </si>
  <si>
    <t>音响</t>
  </si>
  <si>
    <t>无形资产</t>
  </si>
  <si>
    <t>A08060301 基础软件</t>
  </si>
  <si>
    <t>国产台式电脑版式软件</t>
  </si>
  <si>
    <t>套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</si>
  <si>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</si>
  <si>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</si>
  <si>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</si>
  <si>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</si>
  <si>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备注：我单位本年度无中央转移支付补助项目预算支出，故《2026年中央转移支付补助项目支出预算表》为空。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</si>
  <si>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</si>
  <si>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</si>
  <si>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</si>
  <si>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</si>
  <si>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</si>
  <si>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</si>
  <si>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311 专项业务类</t>
  </si>
  <si>
    <t>本级</t>
  </si>
  <si>
    <t>312 民生类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</si>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</sst>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5" borderId="19" applyNumberFormat="0" applyAlignment="0" applyProtection="0">
      <alignment vertical="center"/>
    </xf>
    <xf numFmtId="0" fontId="31" fillId="5" borderId="18" applyNumberFormat="0" applyAlignment="0" applyProtection="0">
      <alignment vertical="center"/>
    </xf>
    <xf numFmtId="0" fontId="32" fillId="6" borderId="20" applyNumberFormat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3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4" fontId="3" fillId="0" borderId="10" xfId="0" applyNumberFormat="1" applyFont="1" applyBorder="1" applyAlignment="1" applyProtection="1">
      <alignment horizontal="right" vertical="center"/>
      <protection locked="0"/>
    </xf>
    <xf numFmtId="4" fontId="3" fillId="0" borderId="1" xfId="0" applyNumberFormat="1" applyFont="1" applyBorder="1" applyAlignment="1" applyProtection="1">
      <alignment horizontal="right" vertical="center"/>
      <protection locked="0"/>
    </xf>
    <xf numFmtId="0" fontId="3" fillId="0" borderId="14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76" fontId="5" fillId="2" borderId="7" xfId="51" applyFont="1" applyFill="1">
      <alignment horizontal="right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view="pageBreakPreview" zoomScale="50" zoomScaleNormal="100" workbookViewId="0">
      <selection activeCell="C10" sqref="C10"/>
    </sheetView>
  </sheetViews>
  <sheetFormatPr defaultColWidth="8" defaultRowHeight="14.25" customHeight="1" outlineLevelCol="3"/>
  <cols>
    <col min="1" max="1" width="39.575" customWidth="1"/>
    <col min="2" max="2" width="41.7583333333333" customWidth="1"/>
    <col min="3" max="3" width="40.425" customWidth="1"/>
    <col min="4" max="4" width="43.1583333333333" customWidth="1"/>
  </cols>
  <sheetData>
    <row r="1" ht="12" customHeight="1" spans="1:4">
      <c r="D1" s="99" t="s">
        <v>0</v>
      </c>
    </row>
    <row r="2" ht="36" customHeight="1" spans="1:4">
      <c r="A2" s="45" t="s">
        <v>1</v>
      </c>
      <c r="B2" s="175"/>
      <c r="C2" s="175"/>
      <c r="D2" s="175"/>
    </row>
    <row r="3" ht="21" customHeight="1" spans="1:4">
      <c r="A3" s="98" t="str">
        <f>"单位名称："&amp;"云南省水利厅农村水电及电气化发展中心"</f>
        <v>单位名称：云南省水利厅农村水电及电气化发展中心</v>
      </c>
      <c r="B3" s="140"/>
      <c r="C3" s="140"/>
      <c r="D3" s="97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51" t="s">
        <v>8</v>
      </c>
      <c r="B7" s="126">
        <v>6354657.05</v>
      </c>
      <c r="C7" s="23" t="str">
        <f>"一"&amp;"、"&amp;"社会保障和就业支出"</f>
        <v>一、社会保障和就业支出</v>
      </c>
      <c r="D7" s="126">
        <v>549520.12</v>
      </c>
    </row>
    <row r="8" ht="25.4" customHeight="1" spans="1:4">
      <c r="A8" s="151" t="s">
        <v>9</v>
      </c>
      <c r="B8" s="126"/>
      <c r="C8" s="23" t="str">
        <f>"二"&amp;"、"&amp;"卫生健康支出"</f>
        <v>二、卫生健康支出</v>
      </c>
      <c r="D8" s="126">
        <v>630074.55</v>
      </c>
    </row>
    <row r="9" ht="25.4" customHeight="1" spans="1:4">
      <c r="A9" s="151" t="s">
        <v>10</v>
      </c>
      <c r="B9" s="126"/>
      <c r="C9" s="23" t="str">
        <f>"三"&amp;"、"&amp;"农林水支出"</f>
        <v>三、农林水支出</v>
      </c>
      <c r="D9" s="126">
        <v>4874585.63</v>
      </c>
    </row>
    <row r="10" ht="25.4" customHeight="1" spans="1:4">
      <c r="A10" s="151" t="s">
        <v>11</v>
      </c>
      <c r="B10" s="88"/>
      <c r="C10" s="23" t="str">
        <f>"四"&amp;"、"&amp;"住房保障支出"</f>
        <v>四、住房保障支出</v>
      </c>
      <c r="D10" s="126">
        <v>408476.75</v>
      </c>
    </row>
    <row r="11" ht="25.4" customHeight="1" spans="1:4">
      <c r="A11" s="151" t="s">
        <v>12</v>
      </c>
      <c r="B11" s="126">
        <v>108000</v>
      </c>
      <c r="C11" s="23"/>
      <c r="D11" s="126"/>
    </row>
    <row r="12" ht="25.4" customHeight="1" spans="1:4">
      <c r="A12" s="151" t="s">
        <v>13</v>
      </c>
      <c r="B12" s="88"/>
      <c r="C12" s="23"/>
      <c r="D12" s="126"/>
    </row>
    <row r="13" ht="25.4" customHeight="1" spans="1:4">
      <c r="A13" s="151" t="s">
        <v>14</v>
      </c>
      <c r="B13" s="88"/>
      <c r="C13" s="23"/>
      <c r="D13" s="126"/>
    </row>
    <row r="14" ht="25.4" customHeight="1" spans="1:4">
      <c r="A14" s="151" t="s">
        <v>15</v>
      </c>
      <c r="B14" s="88"/>
      <c r="C14" s="23"/>
      <c r="D14" s="126"/>
    </row>
    <row r="15" ht="25.4" customHeight="1" spans="1:4">
      <c r="A15" s="176" t="s">
        <v>16</v>
      </c>
      <c r="B15" s="88"/>
      <c r="C15" s="23"/>
      <c r="D15" s="126"/>
    </row>
    <row r="16" ht="25.4" customHeight="1" spans="1:4">
      <c r="A16" s="176" t="s">
        <v>17</v>
      </c>
      <c r="B16" s="126">
        <v>108000</v>
      </c>
      <c r="C16" s="23"/>
      <c r="D16" s="126"/>
    </row>
    <row r="17" ht="25.4" customHeight="1" spans="1:4">
      <c r="A17" s="177" t="s">
        <v>18</v>
      </c>
      <c r="B17" s="147">
        <v>6462657.05</v>
      </c>
      <c r="C17" s="148" t="s">
        <v>19</v>
      </c>
      <c r="D17" s="147">
        <v>6462657.05</v>
      </c>
    </row>
    <row r="18" ht="25.4" customHeight="1" spans="1:4">
      <c r="A18" s="178" t="s">
        <v>20</v>
      </c>
      <c r="B18" s="147"/>
      <c r="C18" s="179" t="s">
        <v>21</v>
      </c>
      <c r="D18" s="180"/>
    </row>
    <row r="19" ht="25.4" customHeight="1" spans="1:4">
      <c r="A19" s="181" t="s">
        <v>22</v>
      </c>
      <c r="B19" s="126"/>
      <c r="C19" s="149" t="s">
        <v>22</v>
      </c>
      <c r="D19" s="88"/>
    </row>
    <row r="20" ht="25.4" customHeight="1" spans="1:4">
      <c r="A20" s="181" t="s">
        <v>23</v>
      </c>
      <c r="B20" s="126"/>
      <c r="C20" s="149" t="s">
        <v>23</v>
      </c>
      <c r="D20" s="88"/>
    </row>
    <row r="21" ht="25.4" customHeight="1" spans="1:4">
      <c r="A21" s="182" t="s">
        <v>24</v>
      </c>
      <c r="B21" s="147">
        <v>6462657.05</v>
      </c>
      <c r="C21" s="148" t="s">
        <v>25</v>
      </c>
      <c r="D21" s="143">
        <v>6462657.05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8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view="pageBreakPreview" zoomScaleNormal="100" topLeftCell="A2" workbookViewId="0">
      <selection activeCell="B8" sqref="B8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666666666667" customWidth="1"/>
  </cols>
  <sheetData>
    <row r="1" ht="12" customHeight="1" spans="1:19">
      <c r="A1" s="153"/>
      <c r="J1" s="154"/>
      <c r="R1" s="2" t="s">
        <v>26</v>
      </c>
    </row>
    <row r="2" ht="36" customHeight="1" spans="1:19">
      <c r="A2" s="155" t="s">
        <v>27</v>
      </c>
      <c r="B2" s="27"/>
      <c r="C2" s="27"/>
      <c r="D2" s="27"/>
      <c r="E2" s="27"/>
      <c r="F2" s="27"/>
      <c r="G2" s="27"/>
      <c r="H2" s="27"/>
      <c r="I2" s="27"/>
      <c r="J2" s="46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8" t="str">
        <f>"单位名称："&amp;"云南省水利厅农村水电及电气化发展中心"</f>
        <v>单位名称：云南省水利厅农村水电及电气化发展中心</v>
      </c>
      <c r="B3" s="6"/>
      <c r="C3" s="6"/>
      <c r="D3" s="6"/>
      <c r="E3" s="6"/>
      <c r="F3" s="6"/>
      <c r="G3" s="6"/>
      <c r="H3" s="6"/>
      <c r="I3" s="6"/>
      <c r="J3" s="156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7" t="s">
        <v>28</v>
      </c>
      <c r="B4" s="158" t="s">
        <v>29</v>
      </c>
      <c r="C4" s="158" t="s">
        <v>30</v>
      </c>
      <c r="D4" s="159" t="s">
        <v>31</v>
      </c>
      <c r="E4" s="160"/>
      <c r="F4" s="160"/>
      <c r="G4" s="160"/>
      <c r="H4" s="160"/>
      <c r="I4" s="160"/>
      <c r="J4" s="161"/>
      <c r="K4" s="160"/>
      <c r="L4" s="160"/>
      <c r="M4" s="160"/>
      <c r="N4" s="162"/>
      <c r="O4" s="162" t="s">
        <v>20</v>
      </c>
      <c r="P4" s="162"/>
      <c r="Q4" s="162"/>
      <c r="R4" s="162"/>
      <c r="S4" s="162"/>
    </row>
    <row r="5" ht="18" customHeight="1" spans="1:19">
      <c r="A5" s="163"/>
      <c r="B5" s="164"/>
      <c r="C5" s="164"/>
      <c r="D5" s="164" t="s">
        <v>32</v>
      </c>
      <c r="E5" s="164" t="s">
        <v>33</v>
      </c>
      <c r="F5" s="164" t="s">
        <v>34</v>
      </c>
      <c r="G5" s="164" t="s">
        <v>35</v>
      </c>
      <c r="H5" s="164" t="s">
        <v>36</v>
      </c>
      <c r="I5" s="165" t="s">
        <v>37</v>
      </c>
      <c r="J5" s="166"/>
      <c r="K5" s="165" t="s">
        <v>38</v>
      </c>
      <c r="L5" s="165" t="s">
        <v>39</v>
      </c>
      <c r="M5" s="165" t="s">
        <v>40</v>
      </c>
      <c r="N5" s="167" t="s">
        <v>41</v>
      </c>
      <c r="O5" s="168" t="s">
        <v>32</v>
      </c>
      <c r="P5" s="168" t="s">
        <v>33</v>
      </c>
      <c r="Q5" s="168" t="s">
        <v>34</v>
      </c>
      <c r="R5" s="168" t="s">
        <v>35</v>
      </c>
      <c r="S5" s="168" t="s">
        <v>42</v>
      </c>
    </row>
    <row r="6" ht="29.25" customHeight="1" spans="1:19">
      <c r="A6" s="169"/>
      <c r="B6" s="170"/>
      <c r="C6" s="170"/>
      <c r="D6" s="170"/>
      <c r="E6" s="170"/>
      <c r="F6" s="170"/>
      <c r="G6" s="170"/>
      <c r="H6" s="170"/>
      <c r="I6" s="171" t="s">
        <v>32</v>
      </c>
      <c r="J6" s="171" t="s">
        <v>43</v>
      </c>
      <c r="K6" s="171" t="s">
        <v>38</v>
      </c>
      <c r="L6" s="171" t="s">
        <v>39</v>
      </c>
      <c r="M6" s="171" t="s">
        <v>40</v>
      </c>
      <c r="N6" s="171" t="s">
        <v>41</v>
      </c>
      <c r="O6" s="171"/>
      <c r="P6" s="171"/>
      <c r="Q6" s="171"/>
      <c r="R6" s="171"/>
      <c r="S6" s="171"/>
    </row>
    <row r="7" ht="16.5" customHeight="1" spans="1:19">
      <c r="A7" s="136">
        <v>1</v>
      </c>
      <c r="B7" s="19">
        <v>2</v>
      </c>
      <c r="C7" s="19">
        <v>3</v>
      </c>
      <c r="D7" s="19">
        <v>4</v>
      </c>
      <c r="E7" s="136">
        <v>5</v>
      </c>
      <c r="F7" s="19">
        <v>6</v>
      </c>
      <c r="G7" s="19">
        <v>7</v>
      </c>
      <c r="H7" s="136">
        <v>8</v>
      </c>
      <c r="I7" s="19">
        <v>9</v>
      </c>
      <c r="J7" s="29">
        <v>10</v>
      </c>
      <c r="K7" s="29">
        <v>11</v>
      </c>
      <c r="L7" s="172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4" customHeight="1" spans="1:19">
      <c r="A8" s="30" t="s">
        <v>44</v>
      </c>
      <c r="B8" s="30" t="s">
        <v>45</v>
      </c>
      <c r="C8" s="22">
        <v>6462657.05</v>
      </c>
      <c r="D8" s="126">
        <v>6462657.05</v>
      </c>
      <c r="E8" s="88">
        <v>6354657.05</v>
      </c>
      <c r="F8" s="88"/>
      <c r="G8" s="88"/>
      <c r="H8" s="88"/>
      <c r="I8" s="88">
        <v>108000</v>
      </c>
      <c r="J8" s="88"/>
      <c r="K8" s="88"/>
      <c r="L8" s="88"/>
      <c r="M8" s="88"/>
      <c r="N8" s="88">
        <v>108000</v>
      </c>
      <c r="O8" s="88"/>
      <c r="P8" s="88"/>
      <c r="Q8" s="88"/>
      <c r="R8" s="88"/>
      <c r="S8" s="88"/>
    </row>
    <row r="9" ht="16.5" customHeight="1" spans="1:19">
      <c r="A9" s="173" t="s">
        <v>30</v>
      </c>
      <c r="B9" s="174"/>
      <c r="C9" s="126">
        <v>6462657.05</v>
      </c>
      <c r="D9" s="126">
        <v>6462657.05</v>
      </c>
      <c r="E9" s="88">
        <v>6354657.05</v>
      </c>
      <c r="F9" s="88"/>
      <c r="G9" s="88"/>
      <c r="H9" s="88"/>
      <c r="I9" s="88">
        <v>108000</v>
      </c>
      <c r="J9" s="88"/>
      <c r="K9" s="88"/>
      <c r="L9" s="88"/>
      <c r="M9" s="88"/>
      <c r="N9" s="88">
        <v>108000</v>
      </c>
      <c r="O9" s="88"/>
      <c r="P9" s="88"/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4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6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416666666667" customWidth="1"/>
    <col min="7" max="7" width="21.2833333333333" customWidth="1"/>
    <col min="8" max="9" width="18.8416666666667" customWidth="1"/>
    <col min="10" max="10" width="17.8416666666667" customWidth="1"/>
    <col min="11" max="15" width="18.8416666666667" customWidth="1"/>
  </cols>
  <sheetData>
    <row r="1" ht="15.75" customHeight="1" spans="1:15">
      <c r="O1" s="55" t="s">
        <v>46</v>
      </c>
    </row>
    <row r="2" ht="28.5" customHeight="1" spans="1:15">
      <c r="A2" s="27" t="s">
        <v>47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7" t="str">
        <f>"单位名称："&amp;"云南省水利厅农村水电及电气化发展中心"</f>
        <v>单位名称：云南省水利厅农村水电及电气化发展中心</v>
      </c>
      <c r="B3" s="108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9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52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30" t="s">
        <v>59</v>
      </c>
      <c r="B7" s="30" t="s">
        <v>60</v>
      </c>
      <c r="C7" s="126">
        <v>549520.12</v>
      </c>
      <c r="D7" s="126">
        <v>549520.12</v>
      </c>
      <c r="E7" s="126">
        <v>549520.12</v>
      </c>
      <c r="F7" s="126"/>
      <c r="G7" s="88"/>
      <c r="H7" s="126"/>
      <c r="I7" s="126"/>
      <c r="J7" s="126"/>
      <c r="K7" s="126"/>
      <c r="L7" s="126"/>
      <c r="M7" s="88"/>
      <c r="N7" s="126"/>
      <c r="O7" s="126"/>
    </row>
    <row r="8" ht="20.25" customHeight="1" spans="1:15">
      <c r="A8" s="134" t="s">
        <v>61</v>
      </c>
      <c r="B8" s="134" t="s">
        <v>62</v>
      </c>
      <c r="C8" s="126">
        <v>544216.92</v>
      </c>
      <c r="D8" s="126">
        <v>544216.92</v>
      </c>
      <c r="E8" s="126">
        <v>544216.92</v>
      </c>
      <c r="F8" s="126"/>
      <c r="G8" s="88"/>
      <c r="H8" s="126"/>
      <c r="I8" s="126"/>
      <c r="J8" s="126"/>
      <c r="K8" s="126"/>
      <c r="L8" s="126"/>
      <c r="M8" s="88"/>
      <c r="N8" s="126"/>
      <c r="O8" s="126"/>
    </row>
    <row r="9" ht="20.25" customHeight="1" spans="1:15">
      <c r="A9" s="135" t="s">
        <v>63</v>
      </c>
      <c r="B9" s="135" t="s">
        <v>64</v>
      </c>
      <c r="C9" s="126">
        <v>21600</v>
      </c>
      <c r="D9" s="126">
        <v>21600</v>
      </c>
      <c r="E9" s="126">
        <v>21600</v>
      </c>
      <c r="F9" s="126"/>
      <c r="G9" s="88"/>
      <c r="H9" s="126"/>
      <c r="I9" s="126"/>
      <c r="J9" s="126"/>
      <c r="K9" s="126"/>
      <c r="L9" s="126"/>
      <c r="M9" s="88"/>
      <c r="N9" s="126"/>
      <c r="O9" s="126"/>
    </row>
    <row r="10" ht="20.25" customHeight="1" spans="1:15">
      <c r="A10" s="135" t="s">
        <v>65</v>
      </c>
      <c r="B10" s="135" t="s">
        <v>66</v>
      </c>
      <c r="C10" s="126">
        <v>522616.92</v>
      </c>
      <c r="D10" s="126">
        <v>522616.92</v>
      </c>
      <c r="E10" s="126">
        <v>522616.92</v>
      </c>
      <c r="F10" s="126"/>
      <c r="G10" s="88"/>
      <c r="H10" s="126"/>
      <c r="I10" s="126"/>
      <c r="J10" s="126"/>
      <c r="K10" s="126"/>
      <c r="L10" s="126"/>
      <c r="M10" s="88"/>
      <c r="N10" s="126"/>
      <c r="O10" s="126"/>
    </row>
    <row r="11" ht="20.25" customHeight="1" spans="1:15">
      <c r="A11" s="134" t="s">
        <v>67</v>
      </c>
      <c r="B11" s="134" t="s">
        <v>68</v>
      </c>
      <c r="C11" s="126">
        <v>5303.2</v>
      </c>
      <c r="D11" s="126">
        <v>5303.2</v>
      </c>
      <c r="E11" s="126">
        <v>5303.2</v>
      </c>
      <c r="F11" s="126"/>
      <c r="G11" s="88"/>
      <c r="H11" s="126"/>
      <c r="I11" s="126"/>
      <c r="J11" s="126"/>
      <c r="K11" s="126"/>
      <c r="L11" s="126"/>
      <c r="M11" s="88"/>
      <c r="N11" s="126"/>
      <c r="O11" s="126"/>
    </row>
    <row r="12" ht="20.25" customHeight="1" spans="1:15">
      <c r="A12" s="135" t="s">
        <v>69</v>
      </c>
      <c r="B12" s="135" t="s">
        <v>68</v>
      </c>
      <c r="C12" s="126">
        <v>5303.2</v>
      </c>
      <c r="D12" s="126">
        <v>5303.2</v>
      </c>
      <c r="E12" s="126">
        <v>5303.2</v>
      </c>
      <c r="F12" s="126"/>
      <c r="G12" s="88"/>
      <c r="H12" s="126"/>
      <c r="I12" s="126"/>
      <c r="J12" s="126"/>
      <c r="K12" s="126"/>
      <c r="L12" s="126"/>
      <c r="M12" s="88"/>
      <c r="N12" s="126"/>
      <c r="O12" s="126"/>
    </row>
    <row r="13" ht="20.25" customHeight="1" spans="1:15">
      <c r="A13" s="30" t="s">
        <v>70</v>
      </c>
      <c r="B13" s="30" t="s">
        <v>71</v>
      </c>
      <c r="C13" s="126">
        <v>630074.55</v>
      </c>
      <c r="D13" s="126">
        <v>630074.55</v>
      </c>
      <c r="E13" s="126">
        <v>630074.55</v>
      </c>
      <c r="F13" s="126"/>
      <c r="G13" s="88"/>
      <c r="H13" s="126"/>
      <c r="I13" s="126"/>
      <c r="J13" s="126"/>
      <c r="K13" s="126"/>
      <c r="L13" s="126"/>
      <c r="M13" s="88"/>
      <c r="N13" s="126"/>
      <c r="O13" s="126"/>
    </row>
    <row r="14" ht="20.25" customHeight="1" spans="1:15">
      <c r="A14" s="134" t="s">
        <v>72</v>
      </c>
      <c r="B14" s="134" t="s">
        <v>73</v>
      </c>
      <c r="C14" s="126">
        <v>630074.55</v>
      </c>
      <c r="D14" s="126">
        <v>630074.55</v>
      </c>
      <c r="E14" s="126">
        <v>630074.55</v>
      </c>
      <c r="F14" s="126"/>
      <c r="G14" s="88"/>
      <c r="H14" s="126"/>
      <c r="I14" s="126"/>
      <c r="J14" s="126"/>
      <c r="K14" s="126"/>
      <c r="L14" s="126"/>
      <c r="M14" s="88"/>
      <c r="N14" s="126"/>
      <c r="O14" s="126"/>
    </row>
    <row r="15" ht="20.25" customHeight="1" spans="1:15">
      <c r="A15" s="135" t="s">
        <v>74</v>
      </c>
      <c r="B15" s="135" t="s">
        <v>75</v>
      </c>
      <c r="C15" s="126">
        <v>326635.58</v>
      </c>
      <c r="D15" s="126">
        <v>326635.58</v>
      </c>
      <c r="E15" s="126">
        <v>326635.58</v>
      </c>
      <c r="F15" s="126"/>
      <c r="G15" s="88"/>
      <c r="H15" s="126"/>
      <c r="I15" s="126"/>
      <c r="J15" s="126"/>
      <c r="K15" s="126"/>
      <c r="L15" s="126"/>
      <c r="M15" s="88"/>
      <c r="N15" s="126"/>
      <c r="O15" s="126"/>
    </row>
    <row r="16" ht="20.25" customHeight="1" spans="1:15">
      <c r="A16" s="135" t="s">
        <v>76</v>
      </c>
      <c r="B16" s="135" t="s">
        <v>77</v>
      </c>
      <c r="C16" s="126">
        <v>277230.97</v>
      </c>
      <c r="D16" s="126">
        <v>277230.97</v>
      </c>
      <c r="E16" s="126">
        <v>277230.97</v>
      </c>
      <c r="F16" s="126"/>
      <c r="G16" s="88"/>
      <c r="H16" s="126"/>
      <c r="I16" s="126"/>
      <c r="J16" s="126"/>
      <c r="K16" s="126"/>
      <c r="L16" s="126"/>
      <c r="M16" s="88"/>
      <c r="N16" s="126"/>
      <c r="O16" s="126"/>
    </row>
    <row r="17" ht="20.25" customHeight="1" spans="1:15">
      <c r="A17" s="135" t="s">
        <v>78</v>
      </c>
      <c r="B17" s="135" t="s">
        <v>79</v>
      </c>
      <c r="C17" s="126">
        <v>26208</v>
      </c>
      <c r="D17" s="126">
        <v>26208</v>
      </c>
      <c r="E17" s="126">
        <v>26208</v>
      </c>
      <c r="F17" s="126"/>
      <c r="G17" s="88"/>
      <c r="H17" s="126"/>
      <c r="I17" s="126"/>
      <c r="J17" s="126"/>
      <c r="K17" s="126"/>
      <c r="L17" s="126"/>
      <c r="M17" s="88"/>
      <c r="N17" s="126"/>
      <c r="O17" s="126"/>
    </row>
    <row r="18" ht="20.25" customHeight="1" spans="1:15">
      <c r="A18" s="30" t="s">
        <v>80</v>
      </c>
      <c r="B18" s="30" t="s">
        <v>81</v>
      </c>
      <c r="C18" s="126">
        <v>4874585.63</v>
      </c>
      <c r="D18" s="126">
        <v>4766585.63</v>
      </c>
      <c r="E18" s="126">
        <v>4266185.63</v>
      </c>
      <c r="F18" s="126">
        <v>500400</v>
      </c>
      <c r="G18" s="88"/>
      <c r="H18" s="126"/>
      <c r="I18" s="126"/>
      <c r="J18" s="126">
        <v>108000</v>
      </c>
      <c r="K18" s="126"/>
      <c r="L18" s="126"/>
      <c r="M18" s="88"/>
      <c r="N18" s="126"/>
      <c r="O18" s="126">
        <v>108000</v>
      </c>
    </row>
    <row r="19" ht="20.25" customHeight="1" spans="1:15">
      <c r="A19" s="134" t="s">
        <v>82</v>
      </c>
      <c r="B19" s="134" t="s">
        <v>83</v>
      </c>
      <c r="C19" s="126">
        <v>4874585.63</v>
      </c>
      <c r="D19" s="126">
        <v>4766585.63</v>
      </c>
      <c r="E19" s="126">
        <v>4266185.63</v>
      </c>
      <c r="F19" s="126">
        <v>500400</v>
      </c>
      <c r="G19" s="88"/>
      <c r="H19" s="126"/>
      <c r="I19" s="126"/>
      <c r="J19" s="126">
        <v>108000</v>
      </c>
      <c r="K19" s="126"/>
      <c r="L19" s="126"/>
      <c r="M19" s="88"/>
      <c r="N19" s="126"/>
      <c r="O19" s="126">
        <v>108000</v>
      </c>
    </row>
    <row r="20" ht="20.25" customHeight="1" spans="1:15">
      <c r="A20" s="135" t="s">
        <v>84</v>
      </c>
      <c r="B20" s="135" t="s">
        <v>85</v>
      </c>
      <c r="C20" s="126">
        <v>4434185.63</v>
      </c>
      <c r="D20" s="126">
        <v>4326185.63</v>
      </c>
      <c r="E20" s="126">
        <v>4266185.63</v>
      </c>
      <c r="F20" s="126">
        <v>60000</v>
      </c>
      <c r="G20" s="88"/>
      <c r="H20" s="126"/>
      <c r="I20" s="126"/>
      <c r="J20" s="126">
        <v>108000</v>
      </c>
      <c r="K20" s="126"/>
      <c r="L20" s="126"/>
      <c r="M20" s="88"/>
      <c r="N20" s="126"/>
      <c r="O20" s="126">
        <v>108000</v>
      </c>
    </row>
    <row r="21" ht="20.25" customHeight="1" spans="1:15">
      <c r="A21" s="135" t="s">
        <v>86</v>
      </c>
      <c r="B21" s="135" t="s">
        <v>87</v>
      </c>
      <c r="C21" s="126">
        <v>330000</v>
      </c>
      <c r="D21" s="126">
        <v>330000</v>
      </c>
      <c r="E21" s="126"/>
      <c r="F21" s="126">
        <v>330000</v>
      </c>
      <c r="G21" s="88"/>
      <c r="H21" s="126"/>
      <c r="I21" s="126"/>
      <c r="J21" s="126"/>
      <c r="K21" s="126"/>
      <c r="L21" s="126"/>
      <c r="M21" s="88"/>
      <c r="N21" s="126"/>
      <c r="O21" s="126"/>
    </row>
    <row r="22" ht="20.25" customHeight="1" spans="1:15">
      <c r="A22" s="135" t="s">
        <v>88</v>
      </c>
      <c r="B22" s="135" t="s">
        <v>89</v>
      </c>
      <c r="C22" s="126">
        <v>110400</v>
      </c>
      <c r="D22" s="126">
        <v>110400</v>
      </c>
      <c r="E22" s="126"/>
      <c r="F22" s="126">
        <v>110400</v>
      </c>
      <c r="G22" s="88"/>
      <c r="H22" s="126"/>
      <c r="I22" s="126"/>
      <c r="J22" s="126"/>
      <c r="K22" s="126"/>
      <c r="L22" s="126"/>
      <c r="M22" s="88"/>
      <c r="N22" s="126"/>
      <c r="O22" s="126"/>
    </row>
    <row r="23" ht="20.25" customHeight="1" spans="1:15">
      <c r="A23" s="30" t="s">
        <v>90</v>
      </c>
      <c r="B23" s="30" t="s">
        <v>91</v>
      </c>
      <c r="C23" s="126">
        <v>408476.75</v>
      </c>
      <c r="D23" s="126">
        <v>408476.75</v>
      </c>
      <c r="E23" s="126">
        <v>408476.75</v>
      </c>
      <c r="F23" s="126"/>
      <c r="G23" s="88"/>
      <c r="H23" s="126"/>
      <c r="I23" s="126"/>
      <c r="J23" s="126"/>
      <c r="K23" s="126"/>
      <c r="L23" s="126"/>
      <c r="M23" s="88"/>
      <c r="N23" s="126"/>
      <c r="O23" s="126"/>
    </row>
    <row r="24" ht="20.25" customHeight="1" spans="1:15">
      <c r="A24" s="134" t="s">
        <v>92</v>
      </c>
      <c r="B24" s="134" t="s">
        <v>93</v>
      </c>
      <c r="C24" s="126">
        <v>408476.75</v>
      </c>
      <c r="D24" s="126">
        <v>408476.75</v>
      </c>
      <c r="E24" s="126">
        <v>408476.75</v>
      </c>
      <c r="F24" s="126"/>
      <c r="G24" s="88"/>
      <c r="H24" s="126"/>
      <c r="I24" s="126"/>
      <c r="J24" s="126"/>
      <c r="K24" s="126"/>
      <c r="L24" s="126"/>
      <c r="M24" s="88"/>
      <c r="N24" s="126"/>
      <c r="O24" s="126"/>
    </row>
    <row r="25" ht="20.25" customHeight="1" spans="1:15">
      <c r="A25" s="135" t="s">
        <v>94</v>
      </c>
      <c r="B25" s="135" t="s">
        <v>95</v>
      </c>
      <c r="C25" s="126">
        <v>408476.75</v>
      </c>
      <c r="D25" s="126">
        <v>408476.75</v>
      </c>
      <c r="E25" s="126">
        <v>408476.75</v>
      </c>
      <c r="F25" s="126"/>
      <c r="G25" s="88"/>
      <c r="H25" s="126"/>
      <c r="I25" s="126"/>
      <c r="J25" s="126"/>
      <c r="K25" s="126"/>
      <c r="L25" s="126"/>
      <c r="M25" s="88"/>
      <c r="N25" s="126"/>
      <c r="O25" s="126"/>
    </row>
    <row r="26" ht="17.25" customHeight="1" spans="1:15">
      <c r="A26" s="110" t="s">
        <v>96</v>
      </c>
      <c r="B26" s="111" t="s">
        <v>96</v>
      </c>
      <c r="C26" s="126">
        <v>6462657.05</v>
      </c>
      <c r="D26" s="126">
        <v>6354657.05</v>
      </c>
      <c r="E26" s="126">
        <v>5854257.05</v>
      </c>
      <c r="F26" s="126">
        <v>500400</v>
      </c>
      <c r="G26" s="88"/>
      <c r="H26" s="126"/>
      <c r="I26" s="126"/>
      <c r="J26" s="126">
        <v>108000</v>
      </c>
      <c r="K26" s="126"/>
      <c r="L26" s="126"/>
      <c r="M26" s="88"/>
      <c r="N26" s="126"/>
      <c r="O26" s="126">
        <v>108000</v>
      </c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4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view="pageBreakPreview" zoomScaleNormal="100" topLeftCell="A3" workbookViewId="0">
      <selection activeCell="A1" sqref="A1"/>
    </sheetView>
  </sheetViews>
  <sheetFormatPr defaultColWidth="9.14166666666667" defaultRowHeight="14.25" customHeight="1" outlineLevelCol="3"/>
  <cols>
    <col min="1" max="1" width="49.2833333333333" customWidth="1"/>
    <col min="2" max="2" width="43.3083333333333" customWidth="1"/>
    <col min="3" max="3" width="48.575" customWidth="1"/>
    <col min="4" max="4" width="41.1666666666667" customWidth="1"/>
  </cols>
  <sheetData>
    <row r="1" customHeight="1" spans="1:4">
      <c r="D1" s="97" t="s">
        <v>97</v>
      </c>
    </row>
    <row r="2" ht="31.5" customHeight="1" spans="1:4">
      <c r="A2" s="45" t="s">
        <v>98</v>
      </c>
      <c r="B2" s="139"/>
      <c r="C2" s="139"/>
      <c r="D2" s="139"/>
    </row>
    <row r="3" ht="17.25" customHeight="1" spans="1:4">
      <c r="A3" s="4" t="str">
        <f>"单位名称："&amp;"云南省水利厅农村水电及电气化发展中心"</f>
        <v>单位名称：云南省水利厅农村水电及电气化发展中心</v>
      </c>
      <c r="B3" s="140"/>
      <c r="C3" s="140"/>
      <c r="D3" s="99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41" t="s">
        <v>6</v>
      </c>
      <c r="C5" s="15" t="s">
        <v>99</v>
      </c>
      <c r="D5" s="141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42" t="s">
        <v>100</v>
      </c>
      <c r="B7" s="143">
        <v>6354657.05</v>
      </c>
      <c r="C7" s="144" t="s">
        <v>101</v>
      </c>
      <c r="D7" s="143">
        <v>6354657.05</v>
      </c>
    </row>
    <row r="8" ht="29.15" customHeight="1" spans="1:4">
      <c r="A8" s="145" t="s">
        <v>102</v>
      </c>
      <c r="B8" s="88">
        <v>6354657.05</v>
      </c>
      <c r="C8" s="23" t="str">
        <f>"（一）"&amp;"社会保障和就业支出"</f>
        <v>（一）社会保障和就业支出</v>
      </c>
      <c r="D8" s="88">
        <v>549520.12</v>
      </c>
    </row>
    <row r="9" ht="29.15" customHeight="1" spans="1:4">
      <c r="A9" s="145" t="s">
        <v>103</v>
      </c>
      <c r="B9" s="88"/>
      <c r="C9" s="23" t="str">
        <f>"（二）"&amp;"卫生健康支出"</f>
        <v>（二）卫生健康支出</v>
      </c>
      <c r="D9" s="88">
        <v>630074.55</v>
      </c>
    </row>
    <row r="10" ht="29.15" customHeight="1" spans="1:4">
      <c r="A10" s="145" t="s">
        <v>104</v>
      </c>
      <c r="B10" s="88"/>
      <c r="C10" s="23" t="str">
        <f>"（三）"&amp;"农林水支出"</f>
        <v>（三）农林水支出</v>
      </c>
      <c r="D10" s="88">
        <v>4766585.63</v>
      </c>
    </row>
    <row r="11" ht="29.15" customHeight="1" spans="1:4">
      <c r="A11" s="146" t="s">
        <v>105</v>
      </c>
      <c r="B11" s="147"/>
      <c r="C11" s="23" t="str">
        <f>"（四）"&amp;"住房保障支出"</f>
        <v>（四）住房保障支出</v>
      </c>
      <c r="D11" s="88">
        <v>408476.75</v>
      </c>
    </row>
    <row r="12" ht="29.15" customHeight="1" spans="1:4">
      <c r="A12" s="145" t="s">
        <v>102</v>
      </c>
      <c r="B12" s="126"/>
      <c r="C12" s="148"/>
      <c r="D12" s="147"/>
    </row>
    <row r="13" ht="29.15" customHeight="1" spans="1:4">
      <c r="A13" s="149" t="s">
        <v>103</v>
      </c>
      <c r="B13" s="126"/>
      <c r="C13" s="148"/>
      <c r="D13" s="147"/>
    </row>
    <row r="14" ht="29.15" customHeight="1" spans="1:4">
      <c r="A14" s="149" t="s">
        <v>104</v>
      </c>
      <c r="B14" s="147"/>
      <c r="C14" s="148"/>
      <c r="D14" s="147"/>
    </row>
    <row r="15" ht="29.15" customHeight="1" spans="1:4">
      <c r="A15" s="150"/>
      <c r="B15" s="147"/>
      <c r="C15" s="151" t="s">
        <v>106</v>
      </c>
      <c r="D15" s="147"/>
    </row>
    <row r="16" ht="29.15" customHeight="1" spans="1:4">
      <c r="A16" s="150" t="s">
        <v>107</v>
      </c>
      <c r="B16" s="147">
        <v>6354657.05</v>
      </c>
      <c r="C16" s="148" t="s">
        <v>25</v>
      </c>
      <c r="D16" s="147">
        <v>6354657.05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6"/>
  <sheetViews>
    <sheetView showZeros="0" view="pageBreakPreview" zoomScaleNormal="100" topLeftCell="B1" workbookViewId="0">
      <selection activeCell="F26" sqref="F26"/>
    </sheetView>
  </sheetViews>
  <sheetFormatPr defaultColWidth="9.14166666666667" defaultRowHeight="14.25" customHeight="1" outlineLevelCol="6"/>
  <cols>
    <col min="1" max="1" width="20.1416666666667" customWidth="1"/>
    <col min="2" max="2" width="37.3083333333333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13"/>
      <c r="F1" s="55"/>
      <c r="G1" s="55" t="s">
        <v>108</v>
      </c>
    </row>
    <row r="2" ht="39" customHeight="1" spans="1:7">
      <c r="A2" s="3" t="s">
        <v>109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"单位名称："&amp;"云南省水利厅农村水电及电气化发展中心"</f>
        <v>单位名称：云南省水利厅农村水电及电气化发展中心</v>
      </c>
      <c r="F3" s="109"/>
      <c r="G3" s="109" t="s">
        <v>2</v>
      </c>
    </row>
    <row r="4" ht="20.25" customHeight="1" spans="1:7">
      <c r="A4" s="128" t="s">
        <v>110</v>
      </c>
      <c r="B4" s="129"/>
      <c r="C4" s="130" t="s">
        <v>30</v>
      </c>
      <c r="D4" s="11" t="s">
        <v>57</v>
      </c>
      <c r="E4" s="11"/>
      <c r="F4" s="12"/>
      <c r="G4" s="130" t="s">
        <v>58</v>
      </c>
    </row>
    <row r="5" ht="20.25" customHeight="1" spans="1:7">
      <c r="A5" s="131" t="s">
        <v>48</v>
      </c>
      <c r="B5" s="132" t="s">
        <v>49</v>
      </c>
      <c r="C5" s="100"/>
      <c r="D5" s="100" t="s">
        <v>32</v>
      </c>
      <c r="E5" s="100" t="s">
        <v>111</v>
      </c>
      <c r="F5" s="100" t="s">
        <v>112</v>
      </c>
      <c r="G5" s="100"/>
    </row>
    <row r="6" ht="13.5" customHeight="1" spans="1:7">
      <c r="A6" s="133" t="s">
        <v>113</v>
      </c>
      <c r="B6" s="133" t="s">
        <v>114</v>
      </c>
      <c r="C6" s="133" t="s">
        <v>115</v>
      </c>
      <c r="D6" s="62"/>
      <c r="E6" s="133" t="s">
        <v>116</v>
      </c>
      <c r="F6" s="133" t="s">
        <v>117</v>
      </c>
      <c r="G6" s="133" t="s">
        <v>118</v>
      </c>
    </row>
    <row r="7" ht="18" customHeight="1" spans="1:7">
      <c r="A7" s="30" t="s">
        <v>59</v>
      </c>
      <c r="B7" s="30" t="s">
        <v>60</v>
      </c>
      <c r="C7" s="22">
        <v>549520.12</v>
      </c>
      <c r="D7" s="22">
        <v>549520.12</v>
      </c>
      <c r="E7" s="22">
        <v>527920.12</v>
      </c>
      <c r="F7" s="22">
        <v>21600</v>
      </c>
      <c r="G7" s="22"/>
    </row>
    <row r="8" ht="18" customHeight="1" spans="1:7">
      <c r="A8" s="30" t="s">
        <v>61</v>
      </c>
      <c r="B8" s="134" t="s">
        <v>62</v>
      </c>
      <c r="C8" s="22">
        <v>544216.92</v>
      </c>
      <c r="D8" s="22">
        <v>544216.92</v>
      </c>
      <c r="E8" s="22">
        <v>522616.92</v>
      </c>
      <c r="F8" s="22">
        <v>21600</v>
      </c>
      <c r="G8" s="22"/>
    </row>
    <row r="9" ht="18" customHeight="1" spans="1:7">
      <c r="A9" s="30" t="s">
        <v>63</v>
      </c>
      <c r="B9" s="135" t="s">
        <v>64</v>
      </c>
      <c r="C9" s="22">
        <v>21600</v>
      </c>
      <c r="D9" s="22">
        <v>21600</v>
      </c>
      <c r="E9" s="22"/>
      <c r="F9" s="22">
        <v>21600</v>
      </c>
      <c r="G9" s="22"/>
    </row>
    <row r="10" ht="18" customHeight="1" spans="1:7">
      <c r="A10" s="30" t="s">
        <v>65</v>
      </c>
      <c r="B10" s="135" t="s">
        <v>66</v>
      </c>
      <c r="C10" s="22">
        <v>522616.92</v>
      </c>
      <c r="D10" s="22">
        <v>522616.92</v>
      </c>
      <c r="E10" s="22">
        <v>522616.92</v>
      </c>
      <c r="F10" s="22"/>
      <c r="G10" s="22"/>
    </row>
    <row r="11" ht="18" customHeight="1" spans="1:7">
      <c r="A11" s="30" t="s">
        <v>67</v>
      </c>
      <c r="B11" s="134" t="s">
        <v>68</v>
      </c>
      <c r="C11" s="22">
        <v>5303.2</v>
      </c>
      <c r="D11" s="22">
        <v>5303.2</v>
      </c>
      <c r="E11" s="22">
        <v>5303.2</v>
      </c>
      <c r="F11" s="22"/>
      <c r="G11" s="22"/>
    </row>
    <row r="12" ht="18" customHeight="1" spans="1:7">
      <c r="A12" s="30" t="s">
        <v>69</v>
      </c>
      <c r="B12" s="135" t="s">
        <v>68</v>
      </c>
      <c r="C12" s="22">
        <v>5303.2</v>
      </c>
      <c r="D12" s="22">
        <v>5303.2</v>
      </c>
      <c r="E12" s="22">
        <v>5303.2</v>
      </c>
      <c r="F12" s="22"/>
      <c r="G12" s="22"/>
    </row>
    <row r="13" ht="18" customHeight="1" spans="1:7">
      <c r="A13" s="30" t="s">
        <v>70</v>
      </c>
      <c r="B13" s="30" t="s">
        <v>71</v>
      </c>
      <c r="C13" s="22">
        <v>630074.55</v>
      </c>
      <c r="D13" s="22">
        <v>630074.55</v>
      </c>
      <c r="E13" s="22">
        <v>630074.55</v>
      </c>
      <c r="F13" s="22"/>
      <c r="G13" s="22"/>
    </row>
    <row r="14" ht="18" customHeight="1" spans="1:7">
      <c r="A14" s="30" t="s">
        <v>72</v>
      </c>
      <c r="B14" s="134" t="s">
        <v>73</v>
      </c>
      <c r="C14" s="22">
        <v>630074.55</v>
      </c>
      <c r="D14" s="22">
        <v>630074.55</v>
      </c>
      <c r="E14" s="22">
        <v>630074.55</v>
      </c>
      <c r="F14" s="22"/>
      <c r="G14" s="22"/>
    </row>
    <row r="15" ht="18" customHeight="1" spans="1:7">
      <c r="A15" s="30" t="s">
        <v>74</v>
      </c>
      <c r="B15" s="135" t="s">
        <v>75</v>
      </c>
      <c r="C15" s="22">
        <v>326635.58</v>
      </c>
      <c r="D15" s="22">
        <v>326635.58</v>
      </c>
      <c r="E15" s="22">
        <v>326635.58</v>
      </c>
      <c r="F15" s="22"/>
      <c r="G15" s="22"/>
    </row>
    <row r="16" ht="18" customHeight="1" spans="1:7">
      <c r="A16" s="30" t="s">
        <v>76</v>
      </c>
      <c r="B16" s="135" t="s">
        <v>77</v>
      </c>
      <c r="C16" s="22">
        <v>277230.97</v>
      </c>
      <c r="D16" s="22">
        <v>277230.97</v>
      </c>
      <c r="E16" s="22">
        <v>277230.97</v>
      </c>
      <c r="F16" s="22"/>
      <c r="G16" s="22"/>
    </row>
    <row r="17" ht="18" customHeight="1" spans="1:7">
      <c r="A17" s="30" t="s">
        <v>78</v>
      </c>
      <c r="B17" s="135" t="s">
        <v>79</v>
      </c>
      <c r="C17" s="22">
        <v>26208</v>
      </c>
      <c r="D17" s="22">
        <v>26208</v>
      </c>
      <c r="E17" s="22">
        <v>26208</v>
      </c>
      <c r="F17" s="22"/>
      <c r="G17" s="22"/>
    </row>
    <row r="18" ht="18" customHeight="1" spans="1:7">
      <c r="A18" s="30" t="s">
        <v>80</v>
      </c>
      <c r="B18" s="30" t="s">
        <v>81</v>
      </c>
      <c r="C18" s="22">
        <v>4766585.63</v>
      </c>
      <c r="D18" s="22">
        <v>4266185.63</v>
      </c>
      <c r="E18" s="22">
        <v>3591401.55</v>
      </c>
      <c r="F18" s="22">
        <v>674784.08</v>
      </c>
      <c r="G18" s="22">
        <v>500400</v>
      </c>
    </row>
    <row r="19" ht="18" customHeight="1" spans="1:7">
      <c r="A19" s="30" t="s">
        <v>82</v>
      </c>
      <c r="B19" s="134" t="s">
        <v>83</v>
      </c>
      <c r="C19" s="22">
        <v>4766585.63</v>
      </c>
      <c r="D19" s="22">
        <v>4266185.63</v>
      </c>
      <c r="E19" s="22">
        <v>3591401.55</v>
      </c>
      <c r="F19" s="22">
        <v>674784.08</v>
      </c>
      <c r="G19" s="22">
        <v>500400</v>
      </c>
    </row>
    <row r="20" ht="18" customHeight="1" spans="1:7">
      <c r="A20" s="30" t="s">
        <v>84</v>
      </c>
      <c r="B20" s="135" t="s">
        <v>85</v>
      </c>
      <c r="C20" s="22">
        <v>4326185.63</v>
      </c>
      <c r="D20" s="22">
        <v>4266185.63</v>
      </c>
      <c r="E20" s="22">
        <v>3591401.55</v>
      </c>
      <c r="F20" s="22">
        <v>674784.08</v>
      </c>
      <c r="G20" s="22">
        <v>60000</v>
      </c>
    </row>
    <row r="21" ht="18" customHeight="1" spans="1:7">
      <c r="A21" s="30" t="s">
        <v>86</v>
      </c>
      <c r="B21" s="135" t="s">
        <v>87</v>
      </c>
      <c r="C21" s="22">
        <v>330000</v>
      </c>
      <c r="D21" s="22"/>
      <c r="E21" s="22"/>
      <c r="F21" s="22"/>
      <c r="G21" s="22">
        <v>330000</v>
      </c>
    </row>
    <row r="22" ht="18" customHeight="1" spans="1:7">
      <c r="A22" s="30" t="s">
        <v>88</v>
      </c>
      <c r="B22" s="135" t="s">
        <v>89</v>
      </c>
      <c r="C22" s="22">
        <v>110400</v>
      </c>
      <c r="D22" s="22"/>
      <c r="E22" s="22"/>
      <c r="F22" s="22"/>
      <c r="G22" s="22">
        <v>110400</v>
      </c>
    </row>
    <row r="23" ht="18" customHeight="1" spans="1:7">
      <c r="A23" s="30" t="s">
        <v>90</v>
      </c>
      <c r="B23" s="30" t="s">
        <v>91</v>
      </c>
      <c r="C23" s="22">
        <v>408476.75</v>
      </c>
      <c r="D23" s="22">
        <v>408476.75</v>
      </c>
      <c r="E23" s="22">
        <v>408476.75</v>
      </c>
      <c r="F23" s="22"/>
      <c r="G23" s="22"/>
    </row>
    <row r="24" ht="18" customHeight="1" spans="1:7">
      <c r="A24" s="30" t="s">
        <v>92</v>
      </c>
      <c r="B24" s="134" t="s">
        <v>93</v>
      </c>
      <c r="C24" s="22">
        <v>408476.75</v>
      </c>
      <c r="D24" s="22">
        <v>408476.75</v>
      </c>
      <c r="E24" s="22">
        <v>408476.75</v>
      </c>
      <c r="F24" s="22"/>
      <c r="G24" s="22"/>
    </row>
    <row r="25" ht="18" customHeight="1" spans="1:7">
      <c r="A25" s="30" t="s">
        <v>94</v>
      </c>
      <c r="B25" s="135" t="s">
        <v>95</v>
      </c>
      <c r="C25" s="22">
        <v>408476.75</v>
      </c>
      <c r="D25" s="22">
        <v>408476.75</v>
      </c>
      <c r="E25" s="22">
        <v>408476.75</v>
      </c>
      <c r="F25" s="22"/>
      <c r="G25" s="22"/>
    </row>
    <row r="26" ht="18" customHeight="1" spans="1:7">
      <c r="A26" s="136" t="s">
        <v>96</v>
      </c>
      <c r="B26" s="137" t="s">
        <v>96</v>
      </c>
      <c r="C26" s="22">
        <v>6354657.05</v>
      </c>
      <c r="D26" s="22">
        <v>5854257.05</v>
      </c>
      <c r="E26" s="22">
        <v>5157872.97</v>
      </c>
      <c r="F26" s="138">
        <v>696384.08</v>
      </c>
      <c r="G26" s="22">
        <v>500400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ageMargins left="0.75" right="0.75" top="1" bottom="1" header="0.5" footer="0.5"/>
  <pageSetup paperSize="9" scale="73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7"/>
  <sheetViews>
    <sheetView showZeros="0" view="pageBreakPreview" zoomScaleNormal="100" workbookViewId="0">
      <selection activeCell="B7" sqref="B7"/>
    </sheetView>
  </sheetViews>
  <sheetFormatPr defaultColWidth="9.14166666666667" defaultRowHeight="14.25" customHeight="1" outlineLevelRow="6" outlineLevelCol="5"/>
  <cols>
    <col min="1" max="1" width="27.425" customWidth="1"/>
    <col min="2" max="6" width="31.1666666666667" customWidth="1"/>
  </cols>
  <sheetData>
    <row r="1" ht="12" customHeight="1" spans="1:6">
      <c r="A1" s="122"/>
      <c r="B1" s="122"/>
      <c r="C1" s="60"/>
      <c r="F1" s="59" t="s">
        <v>119</v>
      </c>
    </row>
    <row r="2" ht="25.5" customHeight="1" spans="1:6">
      <c r="A2" s="123" t="s">
        <v>120</v>
      </c>
      <c r="B2" s="123"/>
      <c r="C2" s="123"/>
      <c r="D2" s="123"/>
      <c r="E2" s="123"/>
      <c r="F2" s="123"/>
    </row>
    <row r="3" ht="15.75" customHeight="1" spans="1:6">
      <c r="A3" s="4" t="str">
        <f>"单位名称："&amp;"云南省水利厅农村水电及电气化发展中心"</f>
        <v>单位名称：云南省水利厅农村水电及电气化发展中心</v>
      </c>
      <c r="B3" s="122"/>
      <c r="C3" s="60"/>
      <c r="F3" s="59" t="s">
        <v>121</v>
      </c>
    </row>
    <row r="4" ht="19.5" customHeight="1" spans="1:6">
      <c r="A4" s="9" t="s">
        <v>122</v>
      </c>
      <c r="B4" s="15" t="s">
        <v>123</v>
      </c>
      <c r="C4" s="10" t="s">
        <v>124</v>
      </c>
      <c r="D4" s="11"/>
      <c r="E4" s="12"/>
      <c r="F4" s="15" t="s">
        <v>125</v>
      </c>
    </row>
    <row r="5" ht="19.5" customHeight="1" spans="1:6">
      <c r="A5" s="17"/>
      <c r="B5" s="18"/>
      <c r="C5" s="62" t="s">
        <v>32</v>
      </c>
      <c r="D5" s="62" t="s">
        <v>126</v>
      </c>
      <c r="E5" s="62" t="s">
        <v>127</v>
      </c>
      <c r="F5" s="18"/>
    </row>
    <row r="6" ht="18.75" customHeight="1" spans="1:6">
      <c r="A6" s="124">
        <v>1</v>
      </c>
      <c r="B6" s="124">
        <v>2</v>
      </c>
      <c r="C6" s="125">
        <v>3</v>
      </c>
      <c r="D6" s="124">
        <v>4</v>
      </c>
      <c r="E6" s="124">
        <v>5</v>
      </c>
      <c r="F6" s="124">
        <v>6</v>
      </c>
    </row>
    <row r="7" ht="18.75" customHeight="1" spans="1:6">
      <c r="A7" s="126">
        <v>3000</v>
      </c>
      <c r="B7" s="126"/>
      <c r="C7" s="127"/>
      <c r="D7" s="126"/>
      <c r="E7" s="126"/>
      <c r="F7" s="126">
        <v>3000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scale="72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5"/>
  <sheetViews>
    <sheetView showZeros="0" view="pageBreakPreview" zoomScaleNormal="100" topLeftCell="B28" workbookViewId="0">
      <selection activeCell="F37" sqref="F37"/>
    </sheetView>
  </sheetViews>
  <sheetFormatPr defaultColWidth="9.14166666666667" defaultRowHeight="14.25" customHeight="1"/>
  <cols>
    <col min="1" max="1" width="28.7" customWidth="1"/>
    <col min="2" max="3" width="23.8416666666667" customWidth="1"/>
    <col min="4" max="4" width="14.6" customWidth="1"/>
    <col min="5" max="5" width="18.4583333333333" customWidth="1"/>
    <col min="6" max="6" width="14.7416666666667" customWidth="1"/>
    <col min="7" max="7" width="18.8833333333333" customWidth="1"/>
    <col min="8" max="13" width="15.3083333333333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1"/>
      <c r="E1" s="1"/>
      <c r="F1" s="1"/>
      <c r="G1" s="1"/>
      <c r="U1" s="113"/>
      <c r="W1" s="55" t="s">
        <v>128</v>
      </c>
    </row>
    <row r="2" ht="27.75" customHeight="1" spans="1:23">
      <c r="A2" s="27" t="s">
        <v>129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"单位名称："&amp;"云南省水利厅农村水电及电气化发展中心"</f>
        <v>单位名称：云南省水利厅农村水电及电气化发展中心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3"/>
      <c r="W3" s="109" t="s">
        <v>121</v>
      </c>
    </row>
    <row r="4" ht="21.75" customHeight="1" spans="1:23">
      <c r="A4" s="8" t="s">
        <v>130</v>
      </c>
      <c r="B4" s="8" t="s">
        <v>131</v>
      </c>
      <c r="C4" s="8" t="s">
        <v>132</v>
      </c>
      <c r="D4" s="9" t="s">
        <v>133</v>
      </c>
      <c r="E4" s="9" t="s">
        <v>134</v>
      </c>
      <c r="F4" s="9" t="s">
        <v>135</v>
      </c>
      <c r="G4" s="9" t="s">
        <v>136</v>
      </c>
      <c r="H4" s="62" t="s">
        <v>137</v>
      </c>
      <c r="I4" s="62"/>
      <c r="J4" s="62"/>
      <c r="K4" s="62"/>
      <c r="L4" s="115"/>
      <c r="M4" s="115"/>
      <c r="N4" s="115"/>
      <c r="O4" s="115"/>
      <c r="P4" s="115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15"/>
      <c r="M5" s="115"/>
      <c r="N5" s="115" t="s">
        <v>138</v>
      </c>
      <c r="O5" s="115"/>
      <c r="P5" s="115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139</v>
      </c>
      <c r="J6" s="47" t="s">
        <v>140</v>
      </c>
      <c r="K6" s="47" t="s">
        <v>141</v>
      </c>
      <c r="L6" s="119" t="s">
        <v>142</v>
      </c>
      <c r="M6" s="119" t="s">
        <v>143</v>
      </c>
      <c r="N6" s="119" t="s">
        <v>33</v>
      </c>
      <c r="O6" s="119" t="s">
        <v>34</v>
      </c>
      <c r="P6" s="119" t="s">
        <v>35</v>
      </c>
      <c r="Q6" s="47"/>
      <c r="R6" s="47" t="s">
        <v>32</v>
      </c>
      <c r="S6" s="47" t="s">
        <v>43</v>
      </c>
      <c r="T6" s="47" t="s">
        <v>144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9"/>
      <c r="M7" s="119"/>
      <c r="N7" s="119"/>
      <c r="O7" s="119"/>
      <c r="P7" s="119"/>
      <c r="Q7" s="47"/>
      <c r="R7" s="47"/>
      <c r="S7" s="47"/>
      <c r="T7" s="47"/>
      <c r="U7" s="47"/>
      <c r="V7" s="47"/>
      <c r="W7" s="47"/>
    </row>
    <row r="8" ht="15" customHeight="1" spans="1:23">
      <c r="A8" s="120">
        <v>1</v>
      </c>
      <c r="B8" s="120">
        <v>2</v>
      </c>
      <c r="C8" s="120">
        <v>3</v>
      </c>
      <c r="D8" s="120">
        <v>4</v>
      </c>
      <c r="E8" s="120">
        <v>5</v>
      </c>
      <c r="F8" s="120">
        <v>6</v>
      </c>
      <c r="G8" s="120">
        <v>7</v>
      </c>
      <c r="H8" s="120">
        <v>8</v>
      </c>
      <c r="I8" s="120">
        <v>9</v>
      </c>
      <c r="J8" s="120">
        <v>10</v>
      </c>
      <c r="K8" s="120">
        <v>11</v>
      </c>
      <c r="L8" s="120">
        <v>12</v>
      </c>
      <c r="M8" s="120">
        <v>13</v>
      </c>
      <c r="N8" s="120">
        <v>14</v>
      </c>
      <c r="O8" s="120">
        <v>15</v>
      </c>
      <c r="P8" s="120">
        <v>16</v>
      </c>
      <c r="Q8" s="120">
        <v>17</v>
      </c>
      <c r="R8" s="120">
        <v>18</v>
      </c>
      <c r="S8" s="120">
        <v>19</v>
      </c>
      <c r="T8" s="120">
        <v>20</v>
      </c>
      <c r="U8" s="120">
        <v>21</v>
      </c>
      <c r="V8" s="120">
        <v>22</v>
      </c>
      <c r="W8" s="120">
        <v>23</v>
      </c>
    </row>
    <row r="9" ht="13.5" spans="1:23">
      <c r="A9" s="23" t="s">
        <v>45</v>
      </c>
      <c r="B9" s="117"/>
      <c r="C9" s="23"/>
      <c r="D9" s="23"/>
      <c r="E9" s="23"/>
      <c r="F9" s="23"/>
      <c r="G9" s="23"/>
      <c r="H9" s="22">
        <v>5962257.05</v>
      </c>
      <c r="I9" s="22">
        <v>5854257.05</v>
      </c>
      <c r="J9" s="22">
        <v>1472909.87</v>
      </c>
      <c r="K9" s="22"/>
      <c r="L9" s="22">
        <v>4381347.18</v>
      </c>
      <c r="M9" s="22"/>
      <c r="N9" s="22"/>
      <c r="O9" s="22"/>
      <c r="P9" s="22"/>
      <c r="Q9" s="22"/>
      <c r="R9" s="22">
        <v>108000</v>
      </c>
      <c r="S9" s="22"/>
      <c r="T9" s="22"/>
      <c r="U9" s="22"/>
      <c r="V9" s="22"/>
      <c r="W9" s="22">
        <v>108000</v>
      </c>
    </row>
    <row r="10" ht="31.4" customHeight="1" spans="1:23">
      <c r="A10" s="121" t="s">
        <v>45</v>
      </c>
      <c r="B10" s="117" t="s">
        <v>145</v>
      </c>
      <c r="C10" s="23" t="s">
        <v>146</v>
      </c>
      <c r="D10" s="23" t="s">
        <v>84</v>
      </c>
      <c r="E10" s="23" t="s">
        <v>85</v>
      </c>
      <c r="F10" s="23" t="s">
        <v>147</v>
      </c>
      <c r="G10" s="23" t="s">
        <v>148</v>
      </c>
      <c r="H10" s="22">
        <v>1275913.8</v>
      </c>
      <c r="I10" s="22">
        <v>1275913.8</v>
      </c>
      <c r="J10" s="22">
        <v>318978.45</v>
      </c>
      <c r="K10" s="22"/>
      <c r="L10" s="22">
        <v>956935.35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21" t="s">
        <v>45</v>
      </c>
      <c r="B11" s="117" t="s">
        <v>145</v>
      </c>
      <c r="C11" s="23" t="s">
        <v>146</v>
      </c>
      <c r="D11" s="23" t="s">
        <v>84</v>
      </c>
      <c r="E11" s="23" t="s">
        <v>85</v>
      </c>
      <c r="F11" s="23" t="s">
        <v>149</v>
      </c>
      <c r="G11" s="23" t="s">
        <v>150</v>
      </c>
      <c r="H11" s="22">
        <v>1585407.6</v>
      </c>
      <c r="I11" s="22">
        <v>1585407.6</v>
      </c>
      <c r="J11" s="22">
        <v>396351.9</v>
      </c>
      <c r="K11" s="22"/>
      <c r="L11" s="22">
        <v>1189055.7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21" t="s">
        <v>45</v>
      </c>
      <c r="B12" s="117" t="s">
        <v>145</v>
      </c>
      <c r="C12" s="23" t="s">
        <v>146</v>
      </c>
      <c r="D12" s="23" t="s">
        <v>84</v>
      </c>
      <c r="E12" s="23" t="s">
        <v>85</v>
      </c>
      <c r="F12" s="23" t="s">
        <v>151</v>
      </c>
      <c r="G12" s="23" t="s">
        <v>152</v>
      </c>
      <c r="H12" s="22">
        <v>115326.15</v>
      </c>
      <c r="I12" s="22">
        <v>115326.15</v>
      </c>
      <c r="J12" s="22">
        <v>28831.54</v>
      </c>
      <c r="K12" s="22"/>
      <c r="L12" s="22">
        <v>86494.61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21" t="s">
        <v>45</v>
      </c>
      <c r="B13" s="117" t="s">
        <v>153</v>
      </c>
      <c r="C13" s="23" t="s">
        <v>154</v>
      </c>
      <c r="D13" s="23" t="s">
        <v>65</v>
      </c>
      <c r="E13" s="23" t="s">
        <v>66</v>
      </c>
      <c r="F13" s="23" t="s">
        <v>155</v>
      </c>
      <c r="G13" s="23" t="s">
        <v>156</v>
      </c>
      <c r="H13" s="22">
        <v>522616.92</v>
      </c>
      <c r="I13" s="22">
        <v>522616.92</v>
      </c>
      <c r="J13" s="22">
        <v>130654.23</v>
      </c>
      <c r="K13" s="22"/>
      <c r="L13" s="22">
        <v>391962.69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21" t="s">
        <v>45</v>
      </c>
      <c r="B14" s="117" t="s">
        <v>153</v>
      </c>
      <c r="C14" s="23" t="s">
        <v>154</v>
      </c>
      <c r="D14" s="23" t="s">
        <v>69</v>
      </c>
      <c r="E14" s="23" t="s">
        <v>68</v>
      </c>
      <c r="F14" s="23" t="s">
        <v>157</v>
      </c>
      <c r="G14" s="23" t="s">
        <v>158</v>
      </c>
      <c r="H14" s="22">
        <v>5303.2</v>
      </c>
      <c r="I14" s="22">
        <v>5303.2</v>
      </c>
      <c r="J14" s="22">
        <v>1325.8</v>
      </c>
      <c r="K14" s="22"/>
      <c r="L14" s="22">
        <v>3977.4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21" t="s">
        <v>45</v>
      </c>
      <c r="B15" s="117" t="s">
        <v>153</v>
      </c>
      <c r="C15" s="23" t="s">
        <v>154</v>
      </c>
      <c r="D15" s="23" t="s">
        <v>74</v>
      </c>
      <c r="E15" s="23" t="s">
        <v>75</v>
      </c>
      <c r="F15" s="23" t="s">
        <v>159</v>
      </c>
      <c r="G15" s="23" t="s">
        <v>160</v>
      </c>
      <c r="H15" s="22">
        <v>326635.58</v>
      </c>
      <c r="I15" s="22">
        <v>326635.58</v>
      </c>
      <c r="J15" s="22">
        <v>81658.9</v>
      </c>
      <c r="K15" s="22"/>
      <c r="L15" s="22">
        <v>244976.68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21" t="s">
        <v>45</v>
      </c>
      <c r="B16" s="117" t="s">
        <v>153</v>
      </c>
      <c r="C16" s="23" t="s">
        <v>154</v>
      </c>
      <c r="D16" s="23" t="s">
        <v>76</v>
      </c>
      <c r="E16" s="23" t="s">
        <v>77</v>
      </c>
      <c r="F16" s="23" t="s">
        <v>161</v>
      </c>
      <c r="G16" s="23" t="s">
        <v>162</v>
      </c>
      <c r="H16" s="22">
        <v>277230.97</v>
      </c>
      <c r="I16" s="22">
        <v>277230.97</v>
      </c>
      <c r="J16" s="22">
        <v>69307.74</v>
      </c>
      <c r="K16" s="22"/>
      <c r="L16" s="22">
        <v>207923.23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21" t="s">
        <v>45</v>
      </c>
      <c r="B17" s="117" t="s">
        <v>153</v>
      </c>
      <c r="C17" s="23" t="s">
        <v>154</v>
      </c>
      <c r="D17" s="23" t="s">
        <v>78</v>
      </c>
      <c r="E17" s="23" t="s">
        <v>79</v>
      </c>
      <c r="F17" s="23" t="s">
        <v>157</v>
      </c>
      <c r="G17" s="23" t="s">
        <v>158</v>
      </c>
      <c r="H17" s="22">
        <v>26208</v>
      </c>
      <c r="I17" s="22">
        <v>26208</v>
      </c>
      <c r="J17" s="22">
        <v>26208</v>
      </c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21" t="s">
        <v>45</v>
      </c>
      <c r="B18" s="117" t="s">
        <v>163</v>
      </c>
      <c r="C18" s="23" t="s">
        <v>95</v>
      </c>
      <c r="D18" s="23" t="s">
        <v>94</v>
      </c>
      <c r="E18" s="23" t="s">
        <v>95</v>
      </c>
      <c r="F18" s="23" t="s">
        <v>164</v>
      </c>
      <c r="G18" s="23" t="s">
        <v>95</v>
      </c>
      <c r="H18" s="22">
        <v>408476.75</v>
      </c>
      <c r="I18" s="22">
        <v>408476.75</v>
      </c>
      <c r="J18" s="22">
        <v>102119.19</v>
      </c>
      <c r="K18" s="22"/>
      <c r="L18" s="22">
        <v>306357.56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21" t="s">
        <v>45</v>
      </c>
      <c r="B19" s="117" t="s">
        <v>165</v>
      </c>
      <c r="C19" s="23" t="s">
        <v>125</v>
      </c>
      <c r="D19" s="23" t="s">
        <v>84</v>
      </c>
      <c r="E19" s="23" t="s">
        <v>85</v>
      </c>
      <c r="F19" s="23" t="s">
        <v>166</v>
      </c>
      <c r="G19" s="23" t="s">
        <v>125</v>
      </c>
      <c r="H19" s="22">
        <v>3000</v>
      </c>
      <c r="I19" s="22">
        <v>3000</v>
      </c>
      <c r="J19" s="22">
        <v>750</v>
      </c>
      <c r="K19" s="22"/>
      <c r="L19" s="22">
        <v>2250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21" t="s">
        <v>45</v>
      </c>
      <c r="B20" s="117" t="s">
        <v>167</v>
      </c>
      <c r="C20" s="23" t="s">
        <v>168</v>
      </c>
      <c r="D20" s="23" t="s">
        <v>84</v>
      </c>
      <c r="E20" s="23" t="s">
        <v>85</v>
      </c>
      <c r="F20" s="23" t="s">
        <v>169</v>
      </c>
      <c r="G20" s="23" t="s">
        <v>170</v>
      </c>
      <c r="H20" s="22">
        <v>265230</v>
      </c>
      <c r="I20" s="22">
        <v>265230</v>
      </c>
      <c r="J20" s="22">
        <v>66307.5</v>
      </c>
      <c r="K20" s="22"/>
      <c r="L20" s="22">
        <v>198922.5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21" t="s">
        <v>45</v>
      </c>
      <c r="B21" s="117" t="s">
        <v>171</v>
      </c>
      <c r="C21" s="23" t="s">
        <v>172</v>
      </c>
      <c r="D21" s="23" t="s">
        <v>84</v>
      </c>
      <c r="E21" s="23" t="s">
        <v>85</v>
      </c>
      <c r="F21" s="23" t="s">
        <v>173</v>
      </c>
      <c r="G21" s="23" t="s">
        <v>172</v>
      </c>
      <c r="H21" s="22">
        <v>68236.22</v>
      </c>
      <c r="I21" s="22">
        <v>68236.22</v>
      </c>
      <c r="J21" s="22">
        <v>17059.06</v>
      </c>
      <c r="K21" s="22"/>
      <c r="L21" s="22">
        <v>51177.16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21" t="s">
        <v>45</v>
      </c>
      <c r="B22" s="117" t="s">
        <v>174</v>
      </c>
      <c r="C22" s="23" t="s">
        <v>175</v>
      </c>
      <c r="D22" s="23" t="s">
        <v>63</v>
      </c>
      <c r="E22" s="23" t="s">
        <v>64</v>
      </c>
      <c r="F22" s="23" t="s">
        <v>176</v>
      </c>
      <c r="G22" s="23" t="s">
        <v>177</v>
      </c>
      <c r="H22" s="22">
        <v>21600</v>
      </c>
      <c r="I22" s="22">
        <v>21600</v>
      </c>
      <c r="J22" s="22">
        <v>5400</v>
      </c>
      <c r="K22" s="22"/>
      <c r="L22" s="22">
        <v>16200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21" t="s">
        <v>45</v>
      </c>
      <c r="B23" s="117" t="s">
        <v>174</v>
      </c>
      <c r="C23" s="23" t="s">
        <v>175</v>
      </c>
      <c r="D23" s="23" t="s">
        <v>84</v>
      </c>
      <c r="E23" s="23" t="s">
        <v>85</v>
      </c>
      <c r="F23" s="23" t="s">
        <v>178</v>
      </c>
      <c r="G23" s="23" t="s">
        <v>179</v>
      </c>
      <c r="H23" s="22">
        <v>26341.64</v>
      </c>
      <c r="I23" s="22">
        <v>26341.64</v>
      </c>
      <c r="J23" s="22"/>
      <c r="K23" s="22"/>
      <c r="L23" s="22">
        <v>26341.64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21" t="s">
        <v>45</v>
      </c>
      <c r="B24" s="117" t="s">
        <v>174</v>
      </c>
      <c r="C24" s="23" t="s">
        <v>175</v>
      </c>
      <c r="D24" s="23" t="s">
        <v>84</v>
      </c>
      <c r="E24" s="23" t="s">
        <v>85</v>
      </c>
      <c r="F24" s="23" t="s">
        <v>180</v>
      </c>
      <c r="G24" s="23" t="s">
        <v>181</v>
      </c>
      <c r="H24" s="22">
        <v>4000</v>
      </c>
      <c r="I24" s="22">
        <v>4000</v>
      </c>
      <c r="J24" s="22">
        <v>1000</v>
      </c>
      <c r="K24" s="22"/>
      <c r="L24" s="22">
        <v>3000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21" t="s">
        <v>45</v>
      </c>
      <c r="B25" s="117" t="s">
        <v>174</v>
      </c>
      <c r="C25" s="23" t="s">
        <v>175</v>
      </c>
      <c r="D25" s="23" t="s">
        <v>84</v>
      </c>
      <c r="E25" s="23" t="s">
        <v>85</v>
      </c>
      <c r="F25" s="23" t="s">
        <v>182</v>
      </c>
      <c r="G25" s="23" t="s">
        <v>183</v>
      </c>
      <c r="H25" s="22">
        <v>5500</v>
      </c>
      <c r="I25" s="22">
        <v>5500</v>
      </c>
      <c r="J25" s="22">
        <v>1375</v>
      </c>
      <c r="K25" s="22"/>
      <c r="L25" s="22">
        <v>4125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21" t="s">
        <v>45</v>
      </c>
      <c r="B26" s="117" t="s">
        <v>174</v>
      </c>
      <c r="C26" s="23" t="s">
        <v>175</v>
      </c>
      <c r="D26" s="23" t="s">
        <v>84</v>
      </c>
      <c r="E26" s="23" t="s">
        <v>85</v>
      </c>
      <c r="F26" s="23" t="s">
        <v>184</v>
      </c>
      <c r="G26" s="23" t="s">
        <v>185</v>
      </c>
      <c r="H26" s="22">
        <v>13000</v>
      </c>
      <c r="I26" s="22">
        <v>13000</v>
      </c>
      <c r="J26" s="22">
        <v>3250</v>
      </c>
      <c r="K26" s="22"/>
      <c r="L26" s="22">
        <v>9750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21" t="s">
        <v>45</v>
      </c>
      <c r="B27" s="117" t="s">
        <v>174</v>
      </c>
      <c r="C27" s="23" t="s">
        <v>175</v>
      </c>
      <c r="D27" s="23" t="s">
        <v>84</v>
      </c>
      <c r="E27" s="23" t="s">
        <v>85</v>
      </c>
      <c r="F27" s="23" t="s">
        <v>186</v>
      </c>
      <c r="G27" s="23" t="s">
        <v>187</v>
      </c>
      <c r="H27" s="22">
        <v>40000</v>
      </c>
      <c r="I27" s="22">
        <v>40000</v>
      </c>
      <c r="J27" s="22">
        <v>10000</v>
      </c>
      <c r="K27" s="22"/>
      <c r="L27" s="22">
        <v>30000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21" t="s">
        <v>45</v>
      </c>
      <c r="B28" s="117" t="s">
        <v>174</v>
      </c>
      <c r="C28" s="23" t="s">
        <v>175</v>
      </c>
      <c r="D28" s="23" t="s">
        <v>84</v>
      </c>
      <c r="E28" s="23" t="s">
        <v>85</v>
      </c>
      <c r="F28" s="23" t="s">
        <v>188</v>
      </c>
      <c r="G28" s="23" t="s">
        <v>189</v>
      </c>
      <c r="H28" s="22">
        <v>46000</v>
      </c>
      <c r="I28" s="22">
        <v>46000</v>
      </c>
      <c r="J28" s="22">
        <v>11500</v>
      </c>
      <c r="K28" s="22"/>
      <c r="L28" s="22">
        <v>34500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21" t="s">
        <v>45</v>
      </c>
      <c r="B29" s="117" t="s">
        <v>174</v>
      </c>
      <c r="C29" s="23" t="s">
        <v>175</v>
      </c>
      <c r="D29" s="23" t="s">
        <v>84</v>
      </c>
      <c r="E29" s="23" t="s">
        <v>85</v>
      </c>
      <c r="F29" s="23" t="s">
        <v>190</v>
      </c>
      <c r="G29" s="23" t="s">
        <v>191</v>
      </c>
      <c r="H29" s="22">
        <v>24000</v>
      </c>
      <c r="I29" s="22">
        <v>24000</v>
      </c>
      <c r="J29" s="22">
        <v>6000</v>
      </c>
      <c r="K29" s="22"/>
      <c r="L29" s="22">
        <v>18000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21" t="s">
        <v>45</v>
      </c>
      <c r="B30" s="117" t="s">
        <v>174</v>
      </c>
      <c r="C30" s="23" t="s">
        <v>175</v>
      </c>
      <c r="D30" s="23" t="s">
        <v>84</v>
      </c>
      <c r="E30" s="23" t="s">
        <v>85</v>
      </c>
      <c r="F30" s="23" t="s">
        <v>169</v>
      </c>
      <c r="G30" s="23" t="s">
        <v>170</v>
      </c>
      <c r="H30" s="22">
        <v>25260</v>
      </c>
      <c r="I30" s="22">
        <v>25260</v>
      </c>
      <c r="J30" s="22">
        <v>6315</v>
      </c>
      <c r="K30" s="22"/>
      <c r="L30" s="22">
        <v>18945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21" t="s">
        <v>45</v>
      </c>
      <c r="B31" s="117" t="s">
        <v>174</v>
      </c>
      <c r="C31" s="23" t="s">
        <v>175</v>
      </c>
      <c r="D31" s="23" t="s">
        <v>84</v>
      </c>
      <c r="E31" s="23" t="s">
        <v>85</v>
      </c>
      <c r="F31" s="23" t="s">
        <v>176</v>
      </c>
      <c r="G31" s="23" t="s">
        <v>177</v>
      </c>
      <c r="H31" s="22">
        <v>244716.22</v>
      </c>
      <c r="I31" s="22">
        <v>136716.22</v>
      </c>
      <c r="J31" s="22">
        <v>34179.06</v>
      </c>
      <c r="K31" s="22"/>
      <c r="L31" s="22">
        <v>102537.16</v>
      </c>
      <c r="M31" s="22"/>
      <c r="N31" s="22"/>
      <c r="O31" s="22"/>
      <c r="P31" s="22"/>
      <c r="Q31" s="22"/>
      <c r="R31" s="22">
        <v>108000</v>
      </c>
      <c r="S31" s="22"/>
      <c r="T31" s="22"/>
      <c r="U31" s="22"/>
      <c r="V31" s="22"/>
      <c r="W31" s="22">
        <v>108000</v>
      </c>
    </row>
    <row r="32" ht="31.4" customHeight="1" spans="1:23">
      <c r="A32" s="121" t="s">
        <v>45</v>
      </c>
      <c r="B32" s="117" t="s">
        <v>174</v>
      </c>
      <c r="C32" s="23" t="s">
        <v>175</v>
      </c>
      <c r="D32" s="23" t="s">
        <v>84</v>
      </c>
      <c r="E32" s="23" t="s">
        <v>85</v>
      </c>
      <c r="F32" s="23" t="s">
        <v>192</v>
      </c>
      <c r="G32" s="23" t="s">
        <v>193</v>
      </c>
      <c r="H32" s="22">
        <v>14900</v>
      </c>
      <c r="I32" s="22">
        <v>14900</v>
      </c>
      <c r="J32" s="22"/>
      <c r="K32" s="22"/>
      <c r="L32" s="22">
        <v>14900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4" customHeight="1" spans="1:23">
      <c r="A33" s="121" t="s">
        <v>45</v>
      </c>
      <c r="B33" s="117" t="s">
        <v>174</v>
      </c>
      <c r="C33" s="23" t="s">
        <v>175</v>
      </c>
      <c r="D33" s="23" t="s">
        <v>84</v>
      </c>
      <c r="E33" s="23" t="s">
        <v>85</v>
      </c>
      <c r="F33" s="23" t="s">
        <v>194</v>
      </c>
      <c r="G33" s="23" t="s">
        <v>195</v>
      </c>
      <c r="H33" s="22">
        <v>2600</v>
      </c>
      <c r="I33" s="22">
        <v>2600</v>
      </c>
      <c r="J33" s="22">
        <v>650</v>
      </c>
      <c r="K33" s="22"/>
      <c r="L33" s="22">
        <v>1950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4" customHeight="1" spans="1:23">
      <c r="A34" s="121" t="s">
        <v>45</v>
      </c>
      <c r="B34" s="117" t="s">
        <v>196</v>
      </c>
      <c r="C34" s="23" t="s">
        <v>197</v>
      </c>
      <c r="D34" s="23" t="s">
        <v>84</v>
      </c>
      <c r="E34" s="23" t="s">
        <v>85</v>
      </c>
      <c r="F34" s="23" t="s">
        <v>151</v>
      </c>
      <c r="G34" s="23" t="s">
        <v>152</v>
      </c>
      <c r="H34" s="22">
        <v>614754</v>
      </c>
      <c r="I34" s="22">
        <v>614754</v>
      </c>
      <c r="J34" s="22">
        <v>153688.5</v>
      </c>
      <c r="K34" s="22"/>
      <c r="L34" s="22">
        <v>461065.5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18.75" customHeight="1" spans="1:23">
      <c r="A35" s="31" t="s">
        <v>96</v>
      </c>
      <c r="B35" s="32"/>
      <c r="C35" s="32"/>
      <c r="D35" s="32"/>
      <c r="E35" s="32"/>
      <c r="F35" s="32"/>
      <c r="G35" s="33"/>
      <c r="H35" s="22">
        <v>5962257.05</v>
      </c>
      <c r="I35" s="22">
        <v>5854257.05</v>
      </c>
      <c r="J35" s="22">
        <v>1472909.87</v>
      </c>
      <c r="K35" s="22"/>
      <c r="L35" s="22">
        <v>4381347.18</v>
      </c>
      <c r="M35" s="22"/>
      <c r="N35" s="22"/>
      <c r="O35" s="22"/>
      <c r="P35" s="22"/>
      <c r="Q35" s="22"/>
      <c r="R35" s="22">
        <v>108000</v>
      </c>
      <c r="S35" s="22"/>
      <c r="T35" s="22"/>
      <c r="U35" s="22"/>
      <c r="V35" s="22"/>
      <c r="W35" s="22">
        <v>108000</v>
      </c>
    </row>
  </sheetData>
  <autoFilter xmlns:etc="http://www.wps.cn/officeDocument/2017/etCustomData" ref="A8:W35" etc:filterBottomFollowUsedRange="0">
    <extLst/>
  </autoFilter>
  <mergeCells count="30">
    <mergeCell ref="A2:W2"/>
    <mergeCell ref="A3:G3"/>
    <mergeCell ref="H4:W4"/>
    <mergeCell ref="I5:M5"/>
    <mergeCell ref="N5:P5"/>
    <mergeCell ref="R5:W5"/>
    <mergeCell ref="A35:G35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17"/>
  <sheetViews>
    <sheetView showZeros="0" view="pageBreakPreview" zoomScale="85" zoomScaleNormal="100" topLeftCell="A8" workbookViewId="0">
      <selection activeCell="C10" sqref="C10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083333333333" customWidth="1"/>
    <col min="4" max="4" width="23.8416666666667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666666666667" customWidth="1"/>
    <col min="17" max="17" width="13.6" customWidth="1"/>
    <col min="18" max="23" width="15.1666666666667" customWidth="1"/>
  </cols>
  <sheetData>
    <row r="1" ht="13.5" customHeight="1" spans="1:23">
      <c r="E1" s="1"/>
      <c r="F1" s="1"/>
      <c r="G1" s="1"/>
      <c r="H1" s="1"/>
      <c r="U1" s="113"/>
      <c r="W1" s="55" t="s">
        <v>198</v>
      </c>
    </row>
    <row r="2" ht="27.75" customHeight="1" spans="1:23">
      <c r="A2" s="27" t="s">
        <v>199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"单位名称："&amp;"云南省水利厅农村水电及电气化发展中心"</f>
        <v>单位名称：云南省水利厅农村水电及电气化发展中心</v>
      </c>
      <c r="B3" s="114" t="str">
        <f t="shared" si="0"/>
        <v>单位名称：云南省水利厅农村水电及电气化发展中心</v>
      </c>
      <c r="C3" s="114"/>
      <c r="D3" s="114"/>
      <c r="E3" s="114"/>
      <c r="F3" s="114"/>
      <c r="G3" s="114"/>
      <c r="H3" s="114"/>
      <c r="I3" s="114"/>
      <c r="J3" s="6"/>
      <c r="K3" s="6"/>
      <c r="L3" s="6"/>
      <c r="M3" s="6"/>
      <c r="N3" s="6"/>
      <c r="O3" s="6"/>
      <c r="P3" s="6"/>
      <c r="Q3" s="6"/>
      <c r="U3" s="113"/>
      <c r="W3" s="109" t="s">
        <v>121</v>
      </c>
    </row>
    <row r="4" ht="21.75" customHeight="1" spans="1:23">
      <c r="A4" s="8" t="s">
        <v>200</v>
      </c>
      <c r="B4" s="8" t="s">
        <v>131</v>
      </c>
      <c r="C4" s="8" t="s">
        <v>132</v>
      </c>
      <c r="D4" s="8" t="s">
        <v>201</v>
      </c>
      <c r="E4" s="9" t="s">
        <v>133</v>
      </c>
      <c r="F4" s="9" t="s">
        <v>134</v>
      </c>
      <c r="G4" s="9" t="s">
        <v>135</v>
      </c>
      <c r="H4" s="9" t="s">
        <v>136</v>
      </c>
      <c r="I4" s="62" t="s">
        <v>30</v>
      </c>
      <c r="J4" s="62" t="s">
        <v>202</v>
      </c>
      <c r="K4" s="62"/>
      <c r="L4" s="62"/>
      <c r="M4" s="62"/>
      <c r="N4" s="115" t="s">
        <v>138</v>
      </c>
      <c r="O4" s="115"/>
      <c r="P4" s="115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6" t="s">
        <v>33</v>
      </c>
      <c r="O5" s="116" t="s">
        <v>34</v>
      </c>
      <c r="P5" s="116" t="s">
        <v>35</v>
      </c>
      <c r="Q5" s="14"/>
      <c r="R5" s="9" t="s">
        <v>32</v>
      </c>
      <c r="S5" s="9" t="s">
        <v>43</v>
      </c>
      <c r="T5" s="9" t="s">
        <v>144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203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23"/>
      <c r="B8" s="117"/>
      <c r="C8" s="23" t="s">
        <v>204</v>
      </c>
      <c r="D8" s="23"/>
      <c r="E8" s="23"/>
      <c r="F8" s="23"/>
      <c r="G8" s="23"/>
      <c r="H8" s="23"/>
      <c r="I8" s="118">
        <v>110400</v>
      </c>
      <c r="J8" s="118">
        <v>110400</v>
      </c>
      <c r="K8" s="118">
        <v>110400</v>
      </c>
      <c r="L8" s="118"/>
      <c r="M8" s="118"/>
      <c r="N8" s="118"/>
      <c r="O8" s="118"/>
      <c r="P8" s="118"/>
      <c r="Q8" s="118"/>
      <c r="R8" s="118"/>
      <c r="S8" s="118"/>
      <c r="T8" s="118"/>
      <c r="U8" s="88"/>
      <c r="V8" s="118"/>
      <c r="W8" s="118"/>
    </row>
    <row r="9" ht="32.9" customHeight="1" spans="1:23">
      <c r="A9" s="23" t="s">
        <v>205</v>
      </c>
      <c r="B9" s="117" t="s">
        <v>206</v>
      </c>
      <c r="C9" s="23" t="s">
        <v>204</v>
      </c>
      <c r="D9" s="23" t="s">
        <v>45</v>
      </c>
      <c r="E9" s="23" t="s">
        <v>88</v>
      </c>
      <c r="F9" s="23" t="s">
        <v>89</v>
      </c>
      <c r="G9" s="23" t="s">
        <v>207</v>
      </c>
      <c r="H9" s="23" t="s">
        <v>208</v>
      </c>
      <c r="I9" s="118">
        <v>110400</v>
      </c>
      <c r="J9" s="118">
        <v>110400</v>
      </c>
      <c r="K9" s="118">
        <v>110400</v>
      </c>
      <c r="L9" s="118"/>
      <c r="M9" s="118"/>
      <c r="N9" s="118"/>
      <c r="O9" s="118"/>
      <c r="P9" s="118"/>
      <c r="Q9" s="118"/>
      <c r="R9" s="118"/>
      <c r="S9" s="118"/>
      <c r="T9" s="118"/>
      <c r="U9" s="88"/>
      <c r="V9" s="118"/>
      <c r="W9" s="118"/>
    </row>
    <row r="10" ht="32.9" customHeight="1" spans="1:23">
      <c r="A10" s="23"/>
      <c r="B10" s="23"/>
      <c r="C10" s="23" t="s">
        <v>209</v>
      </c>
      <c r="D10" s="23"/>
      <c r="E10" s="23"/>
      <c r="F10" s="23"/>
      <c r="G10" s="23"/>
      <c r="H10" s="23"/>
      <c r="I10" s="118">
        <v>60000</v>
      </c>
      <c r="J10" s="118">
        <v>60000</v>
      </c>
      <c r="K10" s="118">
        <v>60000</v>
      </c>
      <c r="L10" s="118"/>
      <c r="M10" s="118"/>
      <c r="N10" s="118"/>
      <c r="O10" s="118"/>
      <c r="P10" s="118"/>
      <c r="Q10" s="118"/>
      <c r="R10" s="118"/>
      <c r="S10" s="118"/>
      <c r="T10" s="118"/>
      <c r="U10" s="88"/>
      <c r="V10" s="118"/>
      <c r="W10" s="118"/>
    </row>
    <row r="11" ht="32.9" customHeight="1" spans="1:23">
      <c r="A11" s="23" t="s">
        <v>210</v>
      </c>
      <c r="B11" s="117" t="s">
        <v>211</v>
      </c>
      <c r="C11" s="23" t="s">
        <v>209</v>
      </c>
      <c r="D11" s="23" t="s">
        <v>45</v>
      </c>
      <c r="E11" s="23" t="s">
        <v>84</v>
      </c>
      <c r="F11" s="23" t="s">
        <v>85</v>
      </c>
      <c r="G11" s="23" t="s">
        <v>212</v>
      </c>
      <c r="H11" s="23" t="s">
        <v>213</v>
      </c>
      <c r="I11" s="118">
        <v>60000</v>
      </c>
      <c r="J11" s="118">
        <v>60000</v>
      </c>
      <c r="K11" s="118">
        <v>60000</v>
      </c>
      <c r="L11" s="118"/>
      <c r="M11" s="118"/>
      <c r="N11" s="118"/>
      <c r="O11" s="118"/>
      <c r="P11" s="118"/>
      <c r="Q11" s="118"/>
      <c r="R11" s="118"/>
      <c r="S11" s="118"/>
      <c r="T11" s="118"/>
      <c r="U11" s="88"/>
      <c r="V11" s="118"/>
      <c r="W11" s="118"/>
    </row>
    <row r="12" ht="32.9" customHeight="1" spans="1:23">
      <c r="A12" s="23"/>
      <c r="B12" s="23"/>
      <c r="C12" s="23" t="s">
        <v>214</v>
      </c>
      <c r="D12" s="23"/>
      <c r="E12" s="23"/>
      <c r="F12" s="23"/>
      <c r="G12" s="23"/>
      <c r="H12" s="23"/>
      <c r="I12" s="118">
        <v>140000</v>
      </c>
      <c r="J12" s="118">
        <v>140000</v>
      </c>
      <c r="K12" s="118">
        <v>140000</v>
      </c>
      <c r="L12" s="118"/>
      <c r="M12" s="118"/>
      <c r="N12" s="118"/>
      <c r="O12" s="118"/>
      <c r="P12" s="118"/>
      <c r="Q12" s="118"/>
      <c r="R12" s="118"/>
      <c r="S12" s="118"/>
      <c r="T12" s="118"/>
      <c r="U12" s="88"/>
      <c r="V12" s="118"/>
      <c r="W12" s="118"/>
    </row>
    <row r="13" ht="32.9" customHeight="1" spans="1:23">
      <c r="A13" s="23" t="s">
        <v>210</v>
      </c>
      <c r="B13" s="117" t="s">
        <v>215</v>
      </c>
      <c r="C13" s="23" t="s">
        <v>214</v>
      </c>
      <c r="D13" s="23" t="s">
        <v>45</v>
      </c>
      <c r="E13" s="23" t="s">
        <v>86</v>
      </c>
      <c r="F13" s="23" t="s">
        <v>87</v>
      </c>
      <c r="G13" s="23" t="s">
        <v>186</v>
      </c>
      <c r="H13" s="23" t="s">
        <v>187</v>
      </c>
      <c r="I13" s="118">
        <v>66000</v>
      </c>
      <c r="J13" s="118">
        <v>66000</v>
      </c>
      <c r="K13" s="118">
        <v>66000</v>
      </c>
      <c r="L13" s="118"/>
      <c r="M13" s="118"/>
      <c r="N13" s="118"/>
      <c r="O13" s="118"/>
      <c r="P13" s="118"/>
      <c r="Q13" s="118"/>
      <c r="R13" s="118"/>
      <c r="S13" s="118"/>
      <c r="T13" s="118"/>
      <c r="U13" s="88"/>
      <c r="V13" s="118"/>
      <c r="W13" s="118"/>
    </row>
    <row r="14" ht="32.9" customHeight="1" spans="1:23">
      <c r="A14" s="23" t="s">
        <v>210</v>
      </c>
      <c r="B14" s="117" t="s">
        <v>215</v>
      </c>
      <c r="C14" s="23" t="s">
        <v>214</v>
      </c>
      <c r="D14" s="23" t="s">
        <v>45</v>
      </c>
      <c r="E14" s="23" t="s">
        <v>86</v>
      </c>
      <c r="F14" s="23" t="s">
        <v>87</v>
      </c>
      <c r="G14" s="23" t="s">
        <v>216</v>
      </c>
      <c r="H14" s="23" t="s">
        <v>217</v>
      </c>
      <c r="I14" s="118">
        <v>74000</v>
      </c>
      <c r="J14" s="118">
        <v>74000</v>
      </c>
      <c r="K14" s="118">
        <v>74000</v>
      </c>
      <c r="L14" s="118"/>
      <c r="M14" s="118"/>
      <c r="N14" s="118"/>
      <c r="O14" s="118"/>
      <c r="P14" s="118"/>
      <c r="Q14" s="118"/>
      <c r="R14" s="118"/>
      <c r="S14" s="118"/>
      <c r="T14" s="118"/>
      <c r="U14" s="88"/>
      <c r="V14" s="118"/>
      <c r="W14" s="118"/>
    </row>
    <row r="15" ht="32.9" customHeight="1" spans="1:23">
      <c r="A15" s="23"/>
      <c r="B15" s="23"/>
      <c r="C15" s="23" t="s">
        <v>218</v>
      </c>
      <c r="D15" s="23"/>
      <c r="E15" s="23"/>
      <c r="F15" s="23"/>
      <c r="G15" s="23"/>
      <c r="H15" s="23"/>
      <c r="I15" s="118">
        <v>190000</v>
      </c>
      <c r="J15" s="118">
        <v>190000</v>
      </c>
      <c r="K15" s="118">
        <v>190000</v>
      </c>
      <c r="L15" s="118"/>
      <c r="M15" s="118"/>
      <c r="N15" s="118"/>
      <c r="O15" s="118"/>
      <c r="P15" s="118"/>
      <c r="Q15" s="118"/>
      <c r="R15" s="118"/>
      <c r="S15" s="118"/>
      <c r="T15" s="118"/>
      <c r="U15" s="88"/>
      <c r="V15" s="118"/>
      <c r="W15" s="118"/>
    </row>
    <row r="16" ht="32.9" customHeight="1" spans="1:23">
      <c r="A16" s="23" t="s">
        <v>210</v>
      </c>
      <c r="B16" s="117" t="s">
        <v>219</v>
      </c>
      <c r="C16" s="23" t="s">
        <v>218</v>
      </c>
      <c r="D16" s="23" t="s">
        <v>45</v>
      </c>
      <c r="E16" s="23" t="s">
        <v>86</v>
      </c>
      <c r="F16" s="23" t="s">
        <v>87</v>
      </c>
      <c r="G16" s="23" t="s">
        <v>188</v>
      </c>
      <c r="H16" s="23" t="s">
        <v>189</v>
      </c>
      <c r="I16" s="118">
        <v>190000</v>
      </c>
      <c r="J16" s="118">
        <v>190000</v>
      </c>
      <c r="K16" s="118">
        <v>190000</v>
      </c>
      <c r="L16" s="118"/>
      <c r="M16" s="118"/>
      <c r="N16" s="118"/>
      <c r="O16" s="118"/>
      <c r="P16" s="118"/>
      <c r="Q16" s="118"/>
      <c r="R16" s="118"/>
      <c r="S16" s="118"/>
      <c r="T16" s="118"/>
      <c r="U16" s="88"/>
      <c r="V16" s="118"/>
      <c r="W16" s="118"/>
    </row>
    <row r="17" ht="18.75" customHeight="1" spans="1:23">
      <c r="A17" s="31" t="s">
        <v>96</v>
      </c>
      <c r="B17" s="32"/>
      <c r="C17" s="32"/>
      <c r="D17" s="32"/>
      <c r="E17" s="32"/>
      <c r="F17" s="32"/>
      <c r="G17" s="32"/>
      <c r="H17" s="33"/>
      <c r="I17" s="118">
        <v>500400</v>
      </c>
      <c r="J17" s="118">
        <v>500400</v>
      </c>
      <c r="K17" s="118">
        <v>500400</v>
      </c>
      <c r="L17" s="118"/>
      <c r="M17" s="118"/>
      <c r="N17" s="118"/>
      <c r="O17" s="118"/>
      <c r="P17" s="118"/>
      <c r="Q17" s="118"/>
      <c r="R17" s="118"/>
      <c r="S17" s="118"/>
      <c r="T17" s="118"/>
      <c r="U17" s="88"/>
      <c r="V17" s="118"/>
      <c r="W17" s="118"/>
    </row>
  </sheetData>
  <autoFilter xmlns:etc="http://www.wps.cn/officeDocument/2017/etCustomData" ref="A7:W17" etc:filterBottomFollowUsedRange="0">
    <extLst/>
  </autoFilter>
  <mergeCells count="28">
    <mergeCell ref="A2:W2"/>
    <mergeCell ref="A3:I3"/>
    <mergeCell ref="J4:M4"/>
    <mergeCell ref="N4:P4"/>
    <mergeCell ref="R4:W4"/>
    <mergeCell ref="J5:K5"/>
    <mergeCell ref="A17:H17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35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28"/>
  <sheetViews>
    <sheetView showZeros="0" tabSelected="1" view="pageBreakPreview" zoomScale="110" zoomScaleNormal="100" workbookViewId="0">
      <selection activeCell="I9" sqref="A1:J28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666666666667" customWidth="1"/>
    <col min="4" max="4" width="21.0333333333333" customWidth="1"/>
    <col min="5" max="5" width="23.575" customWidth="1"/>
    <col min="6" max="6" width="11.2833333333333" customWidth="1"/>
    <col min="7" max="7" width="10.3083333333333" customWidth="1"/>
    <col min="8" max="8" width="9.30833333333333" customWidth="1"/>
    <col min="9" max="9" width="13.425" customWidth="1"/>
    <col min="10" max="10" width="40.525" customWidth="1"/>
  </cols>
  <sheetData>
    <row r="1" customHeight="1" spans="1:10">
      <c r="J1" s="44" t="s">
        <v>220</v>
      </c>
    </row>
    <row r="2" ht="28.5" customHeight="1" spans="1:10">
      <c r="A2" s="45" t="s">
        <v>221</v>
      </c>
      <c r="B2" s="27"/>
      <c r="C2" s="27"/>
      <c r="D2" s="27"/>
      <c r="E2" s="27"/>
      <c r="F2" s="46"/>
      <c r="G2" s="27"/>
      <c r="H2" s="46"/>
      <c r="I2" s="46"/>
      <c r="J2" s="27"/>
    </row>
    <row r="3" ht="15" customHeight="1" spans="1:10">
      <c r="A3" s="4" t="str">
        <f>"单位名称："&amp;"云南省水利厅农村水电及电气化发展中心"</f>
        <v>单位名称：云南省水利厅农村水电及电气化发展中心</v>
      </c>
    </row>
    <row r="4" ht="14.25" customHeight="1" spans="1:10">
      <c r="A4" s="47" t="s">
        <v>222</v>
      </c>
      <c r="B4" s="47" t="s">
        <v>223</v>
      </c>
      <c r="C4" s="47" t="s">
        <v>224</v>
      </c>
      <c r="D4" s="47" t="s">
        <v>225</v>
      </c>
      <c r="E4" s="47" t="s">
        <v>226</v>
      </c>
      <c r="F4" s="48" t="s">
        <v>227</v>
      </c>
      <c r="G4" s="47" t="s">
        <v>228</v>
      </c>
      <c r="H4" s="48" t="s">
        <v>229</v>
      </c>
      <c r="I4" s="48" t="s">
        <v>230</v>
      </c>
      <c r="J4" s="47" t="s">
        <v>231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5.5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3" customHeight="1" spans="1:10">
      <c r="A7" s="112" t="s">
        <v>218</v>
      </c>
      <c r="B7" s="53" t="s">
        <v>232</v>
      </c>
      <c r="C7" s="53" t="s">
        <v>233</v>
      </c>
      <c r="D7" s="53" t="s">
        <v>234</v>
      </c>
      <c r="E7" s="49" t="s">
        <v>235</v>
      </c>
      <c r="F7" s="53" t="s">
        <v>236</v>
      </c>
      <c r="G7" s="49" t="s">
        <v>237</v>
      </c>
      <c r="H7" s="53" t="s">
        <v>238</v>
      </c>
      <c r="I7" s="53" t="s">
        <v>239</v>
      </c>
      <c r="J7" s="54" t="s">
        <v>240</v>
      </c>
    </row>
    <row r="8" ht="47.3" customHeight="1" spans="1:10">
      <c r="A8" s="112" t="s">
        <v>218</v>
      </c>
      <c r="B8" s="53" t="s">
        <v>232</v>
      </c>
      <c r="C8" s="53" t="s">
        <v>233</v>
      </c>
      <c r="D8" s="53" t="s">
        <v>241</v>
      </c>
      <c r="E8" s="49" t="s">
        <v>242</v>
      </c>
      <c r="F8" s="53" t="s">
        <v>236</v>
      </c>
      <c r="G8" s="49" t="s">
        <v>237</v>
      </c>
      <c r="H8" s="53" t="s">
        <v>238</v>
      </c>
      <c r="I8" s="53" t="s">
        <v>239</v>
      </c>
      <c r="J8" s="54" t="s">
        <v>243</v>
      </c>
    </row>
    <row r="9" ht="47.3" customHeight="1" spans="1:10">
      <c r="A9" s="112" t="s">
        <v>218</v>
      </c>
      <c r="B9" s="53" t="s">
        <v>232</v>
      </c>
      <c r="C9" s="53" t="s">
        <v>233</v>
      </c>
      <c r="D9" s="53" t="s">
        <v>244</v>
      </c>
      <c r="E9" s="49" t="s">
        <v>245</v>
      </c>
      <c r="F9" s="53" t="s">
        <v>246</v>
      </c>
      <c r="G9" s="49" t="s">
        <v>247</v>
      </c>
      <c r="H9" s="53" t="s">
        <v>248</v>
      </c>
      <c r="I9" s="53" t="s">
        <v>239</v>
      </c>
      <c r="J9" s="54" t="s">
        <v>249</v>
      </c>
    </row>
    <row r="10" ht="47.3" customHeight="1" spans="1:10">
      <c r="A10" s="112" t="s">
        <v>218</v>
      </c>
      <c r="B10" s="53" t="s">
        <v>232</v>
      </c>
      <c r="C10" s="53" t="s">
        <v>250</v>
      </c>
      <c r="D10" s="53" t="s">
        <v>251</v>
      </c>
      <c r="E10" s="49" t="s">
        <v>252</v>
      </c>
      <c r="F10" s="53" t="s">
        <v>253</v>
      </c>
      <c r="G10" s="49" t="s">
        <v>254</v>
      </c>
      <c r="H10" s="53" t="s">
        <v>238</v>
      </c>
      <c r="I10" s="53" t="s">
        <v>239</v>
      </c>
      <c r="J10" s="54" t="s">
        <v>255</v>
      </c>
    </row>
    <row r="11" ht="47.3" customHeight="1" spans="1:10">
      <c r="A11" s="112" t="s">
        <v>218</v>
      </c>
      <c r="B11" s="53" t="s">
        <v>232</v>
      </c>
      <c r="C11" s="53" t="s">
        <v>256</v>
      </c>
      <c r="D11" s="53" t="s">
        <v>257</v>
      </c>
      <c r="E11" s="49" t="s">
        <v>257</v>
      </c>
      <c r="F11" s="53" t="s">
        <v>253</v>
      </c>
      <c r="G11" s="49" t="s">
        <v>254</v>
      </c>
      <c r="H11" s="53" t="s">
        <v>238</v>
      </c>
      <c r="I11" s="53" t="s">
        <v>239</v>
      </c>
      <c r="J11" s="54" t="s">
        <v>258</v>
      </c>
    </row>
    <row r="12" ht="47.3" customHeight="1" spans="1:10">
      <c r="A12" s="112" t="s">
        <v>209</v>
      </c>
      <c r="B12" s="53" t="s">
        <v>259</v>
      </c>
      <c r="C12" s="53" t="s">
        <v>233</v>
      </c>
      <c r="D12" s="53" t="s">
        <v>234</v>
      </c>
      <c r="E12" s="49" t="s">
        <v>260</v>
      </c>
      <c r="F12" s="53" t="s">
        <v>236</v>
      </c>
      <c r="G12" s="49" t="s">
        <v>114</v>
      </c>
      <c r="H12" s="53" t="s">
        <v>261</v>
      </c>
      <c r="I12" s="53" t="s">
        <v>239</v>
      </c>
      <c r="J12" s="54" t="s">
        <v>262</v>
      </c>
    </row>
    <row r="13" ht="47.3" customHeight="1" spans="1:10">
      <c r="A13" s="112" t="s">
        <v>209</v>
      </c>
      <c r="B13" s="53" t="s">
        <v>259</v>
      </c>
      <c r="C13" s="53" t="s">
        <v>233</v>
      </c>
      <c r="D13" s="53" t="s">
        <v>241</v>
      </c>
      <c r="E13" s="49" t="s">
        <v>263</v>
      </c>
      <c r="F13" s="53" t="s">
        <v>253</v>
      </c>
      <c r="G13" s="49" t="s">
        <v>264</v>
      </c>
      <c r="H13" s="53" t="s">
        <v>238</v>
      </c>
      <c r="I13" s="53" t="s">
        <v>239</v>
      </c>
      <c r="J13" s="54" t="s">
        <v>265</v>
      </c>
    </row>
    <row r="14" ht="47.3" customHeight="1" spans="1:10">
      <c r="A14" s="112" t="s">
        <v>209</v>
      </c>
      <c r="B14" s="53" t="s">
        <v>259</v>
      </c>
      <c r="C14" s="53" t="s">
        <v>233</v>
      </c>
      <c r="D14" s="53" t="s">
        <v>244</v>
      </c>
      <c r="E14" s="49" t="s">
        <v>266</v>
      </c>
      <c r="F14" s="53" t="s">
        <v>236</v>
      </c>
      <c r="G14" s="49" t="s">
        <v>267</v>
      </c>
      <c r="H14" s="53"/>
      <c r="I14" s="53" t="s">
        <v>268</v>
      </c>
      <c r="J14" s="54" t="s">
        <v>269</v>
      </c>
    </row>
    <row r="15" ht="47.3" customHeight="1" spans="1:10">
      <c r="A15" s="112" t="s">
        <v>209</v>
      </c>
      <c r="B15" s="53" t="s">
        <v>259</v>
      </c>
      <c r="C15" s="53" t="s">
        <v>250</v>
      </c>
      <c r="D15" s="53" t="s">
        <v>270</v>
      </c>
      <c r="E15" s="49" t="s">
        <v>271</v>
      </c>
      <c r="F15" s="53" t="s">
        <v>236</v>
      </c>
      <c r="G15" s="49" t="s">
        <v>237</v>
      </c>
      <c r="H15" s="53" t="s">
        <v>238</v>
      </c>
      <c r="I15" s="53" t="s">
        <v>239</v>
      </c>
      <c r="J15" s="54" t="s">
        <v>272</v>
      </c>
    </row>
    <row r="16" ht="47.3" customHeight="1" spans="1:10">
      <c r="A16" s="112" t="s">
        <v>209</v>
      </c>
      <c r="B16" s="53" t="s">
        <v>259</v>
      </c>
      <c r="C16" s="53" t="s">
        <v>256</v>
      </c>
      <c r="D16" s="53" t="s">
        <v>257</v>
      </c>
      <c r="E16" s="49" t="s">
        <v>273</v>
      </c>
      <c r="F16" s="53" t="s">
        <v>253</v>
      </c>
      <c r="G16" s="49" t="s">
        <v>254</v>
      </c>
      <c r="H16" s="53" t="s">
        <v>238</v>
      </c>
      <c r="I16" s="53" t="s">
        <v>239</v>
      </c>
      <c r="J16" s="54" t="s">
        <v>274</v>
      </c>
    </row>
    <row r="17" ht="47.3" customHeight="1" spans="1:10">
      <c r="A17" s="112" t="s">
        <v>209</v>
      </c>
      <c r="B17" s="53" t="s">
        <v>259</v>
      </c>
      <c r="C17" s="53" t="s">
        <v>256</v>
      </c>
      <c r="D17" s="53" t="s">
        <v>257</v>
      </c>
      <c r="E17" s="49" t="s">
        <v>275</v>
      </c>
      <c r="F17" s="53" t="s">
        <v>253</v>
      </c>
      <c r="G17" s="49" t="s">
        <v>264</v>
      </c>
      <c r="H17" s="53" t="s">
        <v>238</v>
      </c>
      <c r="I17" s="53" t="s">
        <v>239</v>
      </c>
      <c r="J17" s="54" t="s">
        <v>276</v>
      </c>
    </row>
    <row r="18" ht="47.3" customHeight="1" spans="1:10">
      <c r="A18" s="112" t="s">
        <v>209</v>
      </c>
      <c r="B18" s="53" t="s">
        <v>259</v>
      </c>
      <c r="C18" s="53" t="s">
        <v>277</v>
      </c>
      <c r="D18" s="53" t="s">
        <v>278</v>
      </c>
      <c r="E18" s="49" t="s">
        <v>279</v>
      </c>
      <c r="F18" s="53" t="s">
        <v>236</v>
      </c>
      <c r="G18" s="49" t="s">
        <v>280</v>
      </c>
      <c r="H18" s="53"/>
      <c r="I18" s="53" t="s">
        <v>268</v>
      </c>
      <c r="J18" s="54" t="s">
        <v>281</v>
      </c>
    </row>
    <row r="19" ht="90" customHeight="1" spans="1:10">
      <c r="A19" s="112" t="s">
        <v>214</v>
      </c>
      <c r="B19" s="53" t="s">
        <v>282</v>
      </c>
      <c r="C19" s="53" t="s">
        <v>233</v>
      </c>
      <c r="D19" s="53" t="s">
        <v>234</v>
      </c>
      <c r="E19" s="49" t="s">
        <v>283</v>
      </c>
      <c r="F19" s="53" t="s">
        <v>253</v>
      </c>
      <c r="G19" s="49" t="s">
        <v>284</v>
      </c>
      <c r="H19" s="53" t="s">
        <v>285</v>
      </c>
      <c r="I19" s="53" t="s">
        <v>239</v>
      </c>
      <c r="J19" s="54" t="s">
        <v>286</v>
      </c>
    </row>
    <row r="20" ht="90" customHeight="1" spans="1:10">
      <c r="A20" s="112" t="s">
        <v>214</v>
      </c>
      <c r="B20" s="53"/>
      <c r="C20" s="53" t="s">
        <v>233</v>
      </c>
      <c r="D20" s="53" t="s">
        <v>234</v>
      </c>
      <c r="E20" s="49" t="s">
        <v>287</v>
      </c>
      <c r="F20" s="53" t="s">
        <v>253</v>
      </c>
      <c r="G20" s="49" t="s">
        <v>288</v>
      </c>
      <c r="H20" s="53" t="s">
        <v>285</v>
      </c>
      <c r="I20" s="53" t="s">
        <v>239</v>
      </c>
      <c r="J20" s="54" t="s">
        <v>289</v>
      </c>
    </row>
    <row r="21" ht="90" customHeight="1" spans="1:10">
      <c r="A21" s="112" t="s">
        <v>214</v>
      </c>
      <c r="B21" s="53"/>
      <c r="C21" s="53" t="s">
        <v>233</v>
      </c>
      <c r="D21" s="53" t="s">
        <v>234</v>
      </c>
      <c r="E21" s="49" t="s">
        <v>290</v>
      </c>
      <c r="F21" s="53" t="s">
        <v>236</v>
      </c>
      <c r="G21" s="49" t="s">
        <v>247</v>
      </c>
      <c r="H21" s="53" t="s">
        <v>291</v>
      </c>
      <c r="I21" s="53" t="s">
        <v>239</v>
      </c>
      <c r="J21" s="54" t="s">
        <v>292</v>
      </c>
    </row>
    <row r="22" ht="90" customHeight="1" spans="1:10">
      <c r="A22" s="112" t="s">
        <v>214</v>
      </c>
      <c r="B22" s="53"/>
      <c r="C22" s="53" t="s">
        <v>233</v>
      </c>
      <c r="D22" s="53" t="s">
        <v>244</v>
      </c>
      <c r="E22" s="49" t="s">
        <v>293</v>
      </c>
      <c r="F22" s="53" t="s">
        <v>246</v>
      </c>
      <c r="G22" s="49" t="s">
        <v>247</v>
      </c>
      <c r="H22" s="53" t="s">
        <v>294</v>
      </c>
      <c r="I22" s="53" t="s">
        <v>239</v>
      </c>
      <c r="J22" s="54" t="s">
        <v>295</v>
      </c>
    </row>
    <row r="23" ht="90" customHeight="1" spans="1:10">
      <c r="A23" s="112" t="s">
        <v>214</v>
      </c>
      <c r="B23" s="53"/>
      <c r="C23" s="53" t="s">
        <v>250</v>
      </c>
      <c r="D23" s="53" t="s">
        <v>251</v>
      </c>
      <c r="E23" s="49" t="s">
        <v>252</v>
      </c>
      <c r="F23" s="53" t="s">
        <v>253</v>
      </c>
      <c r="G23" s="49" t="s">
        <v>254</v>
      </c>
      <c r="H23" s="53" t="s">
        <v>238</v>
      </c>
      <c r="I23" s="53" t="s">
        <v>239</v>
      </c>
      <c r="J23" s="54" t="s">
        <v>255</v>
      </c>
    </row>
    <row r="24" ht="90" customHeight="1" spans="1:10">
      <c r="A24" s="112" t="s">
        <v>214</v>
      </c>
      <c r="B24" s="53"/>
      <c r="C24" s="53" t="s">
        <v>256</v>
      </c>
      <c r="D24" s="53" t="s">
        <v>257</v>
      </c>
      <c r="E24" s="49" t="s">
        <v>296</v>
      </c>
      <c r="F24" s="53" t="s">
        <v>253</v>
      </c>
      <c r="G24" s="49" t="s">
        <v>254</v>
      </c>
      <c r="H24" s="53" t="s">
        <v>238</v>
      </c>
      <c r="I24" s="53" t="s">
        <v>239</v>
      </c>
      <c r="J24" s="54" t="s">
        <v>297</v>
      </c>
    </row>
    <row r="25" ht="47.3" customHeight="1" spans="1:10">
      <c r="A25" s="112" t="s">
        <v>204</v>
      </c>
      <c r="B25" s="53" t="s">
        <v>298</v>
      </c>
      <c r="C25" s="53" t="s">
        <v>233</v>
      </c>
      <c r="D25" s="53" t="s">
        <v>234</v>
      </c>
      <c r="E25" s="49" t="s">
        <v>299</v>
      </c>
      <c r="F25" s="53" t="s">
        <v>236</v>
      </c>
      <c r="G25" s="49" t="s">
        <v>115</v>
      </c>
      <c r="H25" s="53" t="s">
        <v>261</v>
      </c>
      <c r="I25" s="53" t="s">
        <v>239</v>
      </c>
      <c r="J25" s="54" t="s">
        <v>300</v>
      </c>
    </row>
    <row r="26" ht="47.3" customHeight="1" spans="1:10">
      <c r="A26" s="112" t="s">
        <v>204</v>
      </c>
      <c r="B26" s="53" t="s">
        <v>298</v>
      </c>
      <c r="C26" s="53" t="s">
        <v>233</v>
      </c>
      <c r="D26" s="53" t="s">
        <v>241</v>
      </c>
      <c r="E26" s="49" t="s">
        <v>301</v>
      </c>
      <c r="F26" s="53" t="s">
        <v>253</v>
      </c>
      <c r="G26" s="49" t="s">
        <v>264</v>
      </c>
      <c r="H26" s="53" t="s">
        <v>238</v>
      </c>
      <c r="I26" s="53" t="s">
        <v>239</v>
      </c>
      <c r="J26" s="54" t="s">
        <v>302</v>
      </c>
    </row>
    <row r="27" ht="47.3" customHeight="1" spans="1:10">
      <c r="A27" s="112" t="s">
        <v>204</v>
      </c>
      <c r="B27" s="53" t="s">
        <v>298</v>
      </c>
      <c r="C27" s="53" t="s">
        <v>250</v>
      </c>
      <c r="D27" s="53" t="s">
        <v>303</v>
      </c>
      <c r="E27" s="49" t="s">
        <v>304</v>
      </c>
      <c r="F27" s="53" t="s">
        <v>246</v>
      </c>
      <c r="G27" s="49" t="s">
        <v>264</v>
      </c>
      <c r="H27" s="53" t="s">
        <v>238</v>
      </c>
      <c r="I27" s="53" t="s">
        <v>239</v>
      </c>
      <c r="J27" s="54" t="s">
        <v>305</v>
      </c>
    </row>
    <row r="28" ht="47.3" customHeight="1" spans="1:10">
      <c r="A28" s="112" t="s">
        <v>204</v>
      </c>
      <c r="B28" s="53" t="s">
        <v>298</v>
      </c>
      <c r="C28" s="53" t="s">
        <v>256</v>
      </c>
      <c r="D28" s="53" t="s">
        <v>257</v>
      </c>
      <c r="E28" s="49" t="s">
        <v>306</v>
      </c>
      <c r="F28" s="53" t="s">
        <v>253</v>
      </c>
      <c r="G28" s="49" t="s">
        <v>254</v>
      </c>
      <c r="H28" s="53" t="s">
        <v>238</v>
      </c>
      <c r="I28" s="53" t="s">
        <v>239</v>
      </c>
      <c r="J28" s="54" t="s">
        <v>307</v>
      </c>
    </row>
  </sheetData>
  <mergeCells count="10">
    <mergeCell ref="A2:J2"/>
    <mergeCell ref="A3:H3"/>
    <mergeCell ref="A7:A11"/>
    <mergeCell ref="A12:A18"/>
    <mergeCell ref="A19:A24"/>
    <mergeCell ref="A25:A28"/>
    <mergeCell ref="B7:B11"/>
    <mergeCell ref="B12:B18"/>
    <mergeCell ref="B19:B24"/>
    <mergeCell ref="B25:B28"/>
  </mergeCells>
  <pageMargins left="0.75" right="0.75" top="1" bottom="1" header="0.5" footer="0.5"/>
  <pageSetup paperSize="9" scale="42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8"/>
  <sheetViews>
    <sheetView showZeros="0" view="pageBreakPreview" zoomScaleNormal="100" topLeftCell="A5" workbookViewId="0">
      <selection activeCell="B22" sqref="B22"/>
    </sheetView>
  </sheetViews>
  <sheetFormatPr defaultColWidth="9.14166666666667" defaultRowHeight="14.25" customHeight="1" outlineLevelRow="7" outlineLevelCol="5"/>
  <cols>
    <col min="1" max="1" width="29.0333333333333" customWidth="1"/>
    <col min="2" max="2" width="28.6" customWidth="1"/>
    <col min="3" max="3" width="31.6" customWidth="1"/>
    <col min="4" max="6" width="33.4583333333333" customWidth="1"/>
  </cols>
  <sheetData>
    <row r="1" ht="15.75" customHeight="1" spans="1:6">
      <c r="F1" s="55" t="s">
        <v>308</v>
      </c>
    </row>
    <row r="2" ht="28.5" customHeight="1" spans="1:6">
      <c r="A2" s="27" t="s">
        <v>309</v>
      </c>
      <c r="B2" s="27"/>
      <c r="C2" s="27"/>
      <c r="D2" s="27"/>
      <c r="E2" s="27"/>
      <c r="F2" s="27"/>
    </row>
    <row r="3" ht="15" customHeight="1" spans="1:6">
      <c r="A3" s="107" t="str">
        <f>"单位名称："&amp;"云南省水利厅农村水电及电气化发展中心"</f>
        <v>单位名称：云南省水利厅农村水电及电气化发展中心</v>
      </c>
      <c r="B3" s="107"/>
      <c r="C3" s="108"/>
      <c r="D3" s="58"/>
      <c r="E3" s="58"/>
      <c r="F3" s="109" t="s">
        <v>2</v>
      </c>
    </row>
    <row r="4" ht="18.75" customHeight="1" spans="1:6">
      <c r="A4" s="9" t="s">
        <v>130</v>
      </c>
      <c r="B4" s="9" t="s">
        <v>48</v>
      </c>
      <c r="C4" s="9" t="s">
        <v>49</v>
      </c>
      <c r="D4" s="15" t="s">
        <v>310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10" t="s">
        <v>96</v>
      </c>
      <c r="B8" s="111"/>
      <c r="C8" s="111" t="s">
        <v>96</v>
      </c>
      <c r="D8" s="22"/>
      <c r="E8" s="22"/>
      <c r="F8" s="22"/>
    </row>
  </sheetData>
  <mergeCells count="7">
    <mergeCell ref="A2:F2"/>
    <mergeCell ref="A3:B3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7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2"/>
  <sheetViews>
    <sheetView showZeros="0" view="pageBreakPreview" zoomScaleNormal="100" workbookViewId="0">
      <selection activeCell="D14" sqref="D14"/>
    </sheetView>
  </sheetViews>
  <sheetFormatPr defaultColWidth="9.14166666666667" defaultRowHeight="14.25" customHeight="1"/>
  <cols>
    <col min="1" max="1" width="39.1416666666667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4"/>
      <c r="P1" s="44"/>
      <c r="Q1" s="97" t="s">
        <v>311</v>
      </c>
    </row>
    <row r="2" ht="27.75" customHeight="1" spans="1:17">
      <c r="A2" s="56" t="s">
        <v>312</v>
      </c>
      <c r="B2" s="27"/>
      <c r="C2" s="27"/>
      <c r="D2" s="27"/>
      <c r="E2" s="27"/>
      <c r="F2" s="27"/>
      <c r="G2" s="27"/>
      <c r="H2" s="27"/>
      <c r="I2" s="27"/>
      <c r="J2" s="27"/>
      <c r="K2" s="46"/>
      <c r="L2" s="27"/>
      <c r="M2" s="27"/>
      <c r="N2" s="27"/>
      <c r="O2" s="46"/>
      <c r="P2" s="46"/>
      <c r="Q2" s="27"/>
    </row>
    <row r="3" ht="18.75" customHeight="1" spans="1:17">
      <c r="A3" s="98" t="str">
        <f>"单位名称："&amp;"云南省水利厅农村水电及电气化发展中心"</f>
        <v>单位名称：云南省水利厅农村水电及电气化发展中心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9" t="s">
        <v>121</v>
      </c>
    </row>
    <row r="4" ht="15.75" customHeight="1" spans="1:17">
      <c r="A4" s="9" t="s">
        <v>313</v>
      </c>
      <c r="B4" s="72" t="s">
        <v>314</v>
      </c>
      <c r="C4" s="72" t="s">
        <v>315</v>
      </c>
      <c r="D4" s="72" t="s">
        <v>316</v>
      </c>
      <c r="E4" s="72" t="s">
        <v>317</v>
      </c>
      <c r="F4" s="72" t="s">
        <v>318</v>
      </c>
      <c r="G4" s="73" t="s">
        <v>137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319</v>
      </c>
      <c r="J5" s="77" t="s">
        <v>320</v>
      </c>
      <c r="K5" s="78" t="s">
        <v>321</v>
      </c>
      <c r="L5" s="79" t="s">
        <v>322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144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100">
        <v>2</v>
      </c>
      <c r="C7" s="100">
        <v>3</v>
      </c>
      <c r="D7" s="100">
        <v>4</v>
      </c>
      <c r="E7" s="100">
        <v>5</v>
      </c>
      <c r="F7" s="100">
        <v>6</v>
      </c>
      <c r="G7" s="101">
        <v>7</v>
      </c>
      <c r="H7" s="101">
        <v>8</v>
      </c>
      <c r="I7" s="101">
        <v>9</v>
      </c>
      <c r="J7" s="101">
        <v>10</v>
      </c>
      <c r="K7" s="101">
        <v>11</v>
      </c>
      <c r="L7" s="101">
        <v>12</v>
      </c>
      <c r="M7" s="101">
        <v>13</v>
      </c>
      <c r="N7" s="101">
        <v>14</v>
      </c>
      <c r="O7" s="101">
        <v>15</v>
      </c>
      <c r="P7" s="101">
        <v>16</v>
      </c>
      <c r="Q7" s="101">
        <v>17</v>
      </c>
    </row>
    <row r="8" ht="21" customHeight="1" spans="1:17">
      <c r="A8" s="85" t="s">
        <v>45</v>
      </c>
      <c r="B8" s="86"/>
      <c r="C8" s="86"/>
      <c r="D8" s="86"/>
      <c r="E8" s="102"/>
      <c r="F8" s="22">
        <v>12128.2</v>
      </c>
      <c r="G8" s="22">
        <v>12128.2</v>
      </c>
      <c r="H8" s="22">
        <v>12128.2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103" t="s">
        <v>175</v>
      </c>
      <c r="B9" s="86" t="s">
        <v>323</v>
      </c>
      <c r="C9" s="86" t="s">
        <v>324</v>
      </c>
      <c r="D9" s="104" t="s">
        <v>325</v>
      </c>
      <c r="E9" s="105">
        <v>1</v>
      </c>
      <c r="F9" s="22">
        <v>4228.2</v>
      </c>
      <c r="G9" s="22">
        <v>4228.2</v>
      </c>
      <c r="H9" s="22">
        <v>4228.2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103" t="s">
        <v>175</v>
      </c>
      <c r="B10" s="86" t="s">
        <v>326</v>
      </c>
      <c r="C10" s="86" t="s">
        <v>327</v>
      </c>
      <c r="D10" s="104" t="s">
        <v>285</v>
      </c>
      <c r="E10" s="105">
        <v>1</v>
      </c>
      <c r="F10" s="22">
        <v>1900</v>
      </c>
      <c r="G10" s="22">
        <v>1900</v>
      </c>
      <c r="H10" s="22">
        <v>1900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103" t="s">
        <v>175</v>
      </c>
      <c r="B11" s="86" t="s">
        <v>328</v>
      </c>
      <c r="C11" s="86" t="s">
        <v>329</v>
      </c>
      <c r="D11" s="104" t="s">
        <v>330</v>
      </c>
      <c r="E11" s="105">
        <v>1</v>
      </c>
      <c r="F11" s="22">
        <v>6000</v>
      </c>
      <c r="G11" s="22">
        <v>6000</v>
      </c>
      <c r="H11" s="22">
        <v>6000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106" t="s">
        <v>96</v>
      </c>
      <c r="B12" s="95"/>
      <c r="C12" s="95"/>
      <c r="D12" s="95"/>
      <c r="E12" s="102"/>
      <c r="F12" s="22">
        <v>12128.2</v>
      </c>
      <c r="G12" s="22">
        <v>12128.2</v>
      </c>
      <c r="H12" s="22">
        <v>12128.2</v>
      </c>
      <c r="I12" s="22"/>
      <c r="J12" s="22"/>
      <c r="K12" s="22"/>
      <c r="L12" s="22"/>
      <c r="M12" s="22"/>
      <c r="N12" s="22"/>
      <c r="O12" s="22"/>
      <c r="P12" s="22"/>
      <c r="Q12" s="22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view="pageBreakPreview" zoomScaleNormal="100" workbookViewId="0">
      <selection activeCell="A11" sqref="A11:N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331</v>
      </c>
    </row>
    <row r="2" ht="27.75" customHeight="1" spans="1:14">
      <c r="A2" s="56" t="s">
        <v>332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"单位名称："&amp;"云南省水利厅农村水电及电气化发展中心"</f>
        <v>单位名称：云南省水利厅农村水电及电气化发展中心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121</v>
      </c>
    </row>
    <row r="4" ht="15.75" customHeight="1" spans="1:14">
      <c r="A4" s="9" t="s">
        <v>313</v>
      </c>
      <c r="B4" s="72" t="s">
        <v>333</v>
      </c>
      <c r="C4" s="72" t="s">
        <v>334</v>
      </c>
      <c r="D4" s="73" t="s">
        <v>137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319</v>
      </c>
      <c r="G5" s="77" t="s">
        <v>320</v>
      </c>
      <c r="H5" s="78" t="s">
        <v>321</v>
      </c>
      <c r="I5" s="79" t="s">
        <v>322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144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/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96</v>
      </c>
      <c r="B10" s="90"/>
      <c r="C10" s="91"/>
      <c r="D10" s="92"/>
      <c r="E10" s="92"/>
      <c r="F10" s="92"/>
      <c r="G10" s="92"/>
      <c r="H10" s="92"/>
      <c r="I10" s="92"/>
      <c r="J10" s="92"/>
      <c r="K10" s="92"/>
      <c r="L10" s="93"/>
      <c r="M10" s="92"/>
      <c r="N10" s="92"/>
    </row>
    <row r="11" ht="21" customHeight="1" spans="1:14">
      <c r="A11" s="94" t="s">
        <v>335</v>
      </c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95"/>
      <c r="M11" s="95"/>
      <c r="N11" s="96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50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X9"/>
  <sheetViews>
    <sheetView showZeros="0" view="pageBreakPreview" zoomScaleNormal="100" workbookViewId="0">
      <selection activeCell="D14" sqref="D14"/>
    </sheetView>
  </sheetViews>
  <sheetFormatPr defaultColWidth="9.14166666666667" defaultRowHeight="14.25" customHeight="1"/>
  <cols>
    <col min="1" max="1" width="31.8666666666667" customWidth="1"/>
    <col min="2" max="15" width="17.1666666666667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5"/>
      <c r="W1" s="44"/>
      <c r="X1" s="44" t="s">
        <v>336</v>
      </c>
    </row>
    <row r="2" ht="27.75" customHeight="1" spans="1:24">
      <c r="A2" s="56" t="s">
        <v>337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7" t="str">
        <f>"单位名称："&amp;"云南省水利厅农村水电及电气化发展中心"</f>
        <v>单位名称：云南省水利厅农村水电及电气化发展中心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121</v>
      </c>
    </row>
    <row r="4" ht="19.5" customHeight="1" spans="1:24">
      <c r="A4" s="15" t="s">
        <v>338</v>
      </c>
      <c r="B4" s="10" t="s">
        <v>137</v>
      </c>
      <c r="C4" s="11"/>
      <c r="D4" s="11"/>
      <c r="E4" s="62" t="s">
        <v>339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8" t="s">
        <v>30</v>
      </c>
      <c r="C5" s="9" t="s">
        <v>33</v>
      </c>
      <c r="D5" s="63" t="s">
        <v>340</v>
      </c>
      <c r="E5" s="62" t="s">
        <v>341</v>
      </c>
      <c r="F5" s="62" t="s">
        <v>342</v>
      </c>
      <c r="G5" s="62" t="s">
        <v>343</v>
      </c>
      <c r="H5" s="62" t="s">
        <v>344</v>
      </c>
      <c r="I5" s="62" t="s">
        <v>345</v>
      </c>
      <c r="J5" s="62" t="s">
        <v>346</v>
      </c>
      <c r="K5" s="62" t="s">
        <v>347</v>
      </c>
      <c r="L5" s="62" t="s">
        <v>348</v>
      </c>
      <c r="M5" s="62" t="s">
        <v>349</v>
      </c>
      <c r="N5" s="62" t="s">
        <v>350</v>
      </c>
      <c r="O5" s="62" t="s">
        <v>351</v>
      </c>
      <c r="P5" s="62" t="s">
        <v>352</v>
      </c>
      <c r="Q5" s="62" t="s">
        <v>353</v>
      </c>
      <c r="R5" s="62" t="s">
        <v>354</v>
      </c>
      <c r="S5" s="62" t="s">
        <v>355</v>
      </c>
      <c r="T5" s="62" t="s">
        <v>356</v>
      </c>
      <c r="U5" s="62" t="s">
        <v>357</v>
      </c>
      <c r="V5" s="62" t="s">
        <v>358</v>
      </c>
      <c r="W5" s="62" t="s">
        <v>359</v>
      </c>
      <c r="X5" s="62" t="s">
        <v>360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4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9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  <row r="9" customHeight="1" spans="1:24">
      <c r="A9" t="s">
        <v>361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31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8"/>
  <sheetViews>
    <sheetView showZeros="0" view="pageBreakPreview" zoomScaleNormal="100" topLeftCell="B1" workbookViewId="0">
      <selection activeCell="J15" sqref="J15"/>
    </sheetView>
  </sheetViews>
  <sheetFormatPr defaultColWidth="9.14166666666667" defaultRowHeight="12" customHeight="1" outlineLevelRow="7"/>
  <cols>
    <col min="1" max="1" width="28.9666666666667" customWidth="1"/>
    <col min="2" max="2" width="29" customWidth="1"/>
    <col min="3" max="3" width="16.3083333333333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4" t="s">
        <v>362</v>
      </c>
    </row>
    <row r="2" ht="28.5" customHeight="1" spans="1:10">
      <c r="A2" s="45" t="s">
        <v>363</v>
      </c>
      <c r="B2" s="27"/>
      <c r="C2" s="27"/>
      <c r="D2" s="27"/>
      <c r="E2" s="27"/>
      <c r="F2" s="46"/>
      <c r="G2" s="27"/>
      <c r="H2" s="46"/>
      <c r="I2" s="46"/>
      <c r="J2" s="27"/>
    </row>
    <row r="3" ht="17.25" customHeight="1" spans="1:10">
      <c r="A3" s="4" t="str">
        <f>"单位名称："&amp;"云南省水利厅农村水电及电气化发展中心"</f>
        <v>单位名称：云南省水利厅农村水电及电气化发展中心</v>
      </c>
    </row>
    <row r="4" ht="44.25" customHeight="1" spans="1:10">
      <c r="A4" s="47" t="s">
        <v>222</v>
      </c>
      <c r="B4" s="47" t="s">
        <v>223</v>
      </c>
      <c r="C4" s="47" t="s">
        <v>224</v>
      </c>
      <c r="D4" s="47" t="s">
        <v>225</v>
      </c>
      <c r="E4" s="47" t="s">
        <v>226</v>
      </c>
      <c r="F4" s="48" t="s">
        <v>227</v>
      </c>
      <c r="G4" s="47" t="s">
        <v>228</v>
      </c>
      <c r="H4" s="48" t="s">
        <v>229</v>
      </c>
      <c r="I4" s="48" t="s">
        <v>230</v>
      </c>
      <c r="J4" s="47" t="s">
        <v>231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8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8" customHeight="1" spans="1:10">
      <c r="A7" s="49"/>
      <c r="B7" s="53"/>
      <c r="C7" s="53"/>
      <c r="D7" s="53"/>
      <c r="E7" s="49"/>
      <c r="F7" s="53"/>
      <c r="G7" s="49"/>
      <c r="H7" s="53"/>
      <c r="I7" s="53"/>
      <c r="J7" s="54"/>
    </row>
    <row r="8" customHeight="1" spans="1:10">
      <c r="A8" t="s">
        <v>364</v>
      </c>
    </row>
  </sheetData>
  <mergeCells count="2">
    <mergeCell ref="A2:J2"/>
    <mergeCell ref="A3:H3"/>
  </mergeCells>
  <pageMargins left="0.75" right="0.75" top="1" bottom="1" header="0.5" footer="0.5"/>
  <pageSetup paperSize="9" scale="65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H12"/>
  <sheetViews>
    <sheetView showZeros="0" view="pageBreakPreview" zoomScaleNormal="100" workbookViewId="0">
      <selection activeCell="A12" sqref="A12:H12"/>
    </sheetView>
  </sheetViews>
  <sheetFormatPr defaultColWidth="8.84166666666667" defaultRowHeight="15" customHeight="1" outlineLevelCol="7"/>
  <cols>
    <col min="1" max="1" width="36.0333333333333" customWidth="1"/>
    <col min="2" max="2" width="19.7416666666667" customWidth="1"/>
    <col min="3" max="3" width="33.3083333333333" customWidth="1"/>
    <col min="4" max="4" width="34.7416666666667" customWidth="1"/>
    <col min="5" max="5" width="14.4583333333333" customWidth="1"/>
    <col min="6" max="6" width="17.1666666666667" customWidth="1"/>
    <col min="7" max="7" width="17.3083333333333" customWidth="1"/>
    <col min="8" max="8" width="28.3083333333333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365</v>
      </c>
    </row>
    <row r="2" ht="30.65" customHeight="1" spans="1:8">
      <c r="A2" s="36" t="s">
        <v>366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"单位名称："&amp;"云南省水利厅农村水电及电气化发展中心"</f>
        <v>单位名称：云南省水利厅农村水电及电气化发展中心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130</v>
      </c>
      <c r="B4" s="37" t="s">
        <v>367</v>
      </c>
      <c r="C4" s="37" t="s">
        <v>368</v>
      </c>
      <c r="D4" s="37" t="s">
        <v>369</v>
      </c>
      <c r="E4" s="37" t="s">
        <v>370</v>
      </c>
      <c r="F4" s="37" t="s">
        <v>371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317</v>
      </c>
      <c r="G5" s="37" t="s">
        <v>372</v>
      </c>
      <c r="H5" s="37" t="s">
        <v>373</v>
      </c>
    </row>
    <row r="6" ht="18.75" customHeight="1" spans="1:8">
      <c r="A6" s="38" t="s">
        <v>113</v>
      </c>
      <c r="B6" s="38" t="s">
        <v>114</v>
      </c>
      <c r="C6" s="38" t="s">
        <v>115</v>
      </c>
      <c r="D6" s="38" t="s">
        <v>116</v>
      </c>
      <c r="E6" s="38" t="s">
        <v>117</v>
      </c>
      <c r="F6" s="38" t="s">
        <v>118</v>
      </c>
      <c r="G6" s="38" t="s">
        <v>374</v>
      </c>
      <c r="H6" s="38" t="s">
        <v>375</v>
      </c>
    </row>
    <row r="7" ht="29.9" customHeight="1" spans="1:8">
      <c r="A7" s="39" t="s">
        <v>45</v>
      </c>
      <c r="B7" s="39" t="s">
        <v>376</v>
      </c>
      <c r="C7" s="39" t="s">
        <v>329</v>
      </c>
      <c r="D7" s="39" t="s">
        <v>377</v>
      </c>
      <c r="E7" s="37" t="s">
        <v>330</v>
      </c>
      <c r="F7" s="40">
        <v>1</v>
      </c>
      <c r="G7" s="41">
        <v>6000</v>
      </c>
      <c r="H7" s="41">
        <v>6000</v>
      </c>
    </row>
    <row r="8" ht="29.9" customHeight="1" spans="1:8">
      <c r="A8" s="39" t="s">
        <v>45</v>
      </c>
      <c r="B8" s="39" t="s">
        <v>376</v>
      </c>
      <c r="C8" s="39" t="s">
        <v>378</v>
      </c>
      <c r="D8" s="39" t="s">
        <v>326</v>
      </c>
      <c r="E8" s="37" t="s">
        <v>285</v>
      </c>
      <c r="F8" s="40">
        <v>1</v>
      </c>
      <c r="G8" s="41">
        <v>1900</v>
      </c>
      <c r="H8" s="41">
        <v>1900</v>
      </c>
    </row>
    <row r="9" ht="29.9" customHeight="1" spans="1:8">
      <c r="A9" s="39" t="s">
        <v>45</v>
      </c>
      <c r="B9" s="39" t="s">
        <v>376</v>
      </c>
      <c r="C9" s="39" t="s">
        <v>378</v>
      </c>
      <c r="D9" s="39" t="s">
        <v>379</v>
      </c>
      <c r="E9" s="37" t="s">
        <v>330</v>
      </c>
      <c r="F9" s="40">
        <v>1</v>
      </c>
      <c r="G9" s="41">
        <v>7000</v>
      </c>
      <c r="H9" s="41">
        <v>7000</v>
      </c>
    </row>
    <row r="10" ht="29.9" customHeight="1" spans="1:8">
      <c r="A10" s="39" t="s">
        <v>45</v>
      </c>
      <c r="B10" s="39" t="s">
        <v>380</v>
      </c>
      <c r="C10" s="39" t="s">
        <v>381</v>
      </c>
      <c r="D10" s="39" t="s">
        <v>382</v>
      </c>
      <c r="E10" s="37" t="s">
        <v>383</v>
      </c>
      <c r="F10" s="40">
        <v>1</v>
      </c>
      <c r="G10" s="41">
        <v>2600</v>
      </c>
      <c r="H10" s="41">
        <v>2600</v>
      </c>
    </row>
    <row r="11" ht="20.15" customHeight="1" spans="1:8">
      <c r="A11" s="37" t="s">
        <v>30</v>
      </c>
      <c r="B11" s="37"/>
      <c r="C11" s="37"/>
      <c r="D11" s="37"/>
      <c r="E11" s="37"/>
      <c r="F11" s="40">
        <v>4</v>
      </c>
      <c r="G11" s="41"/>
      <c r="H11" s="41">
        <v>17500</v>
      </c>
    </row>
    <row r="12" ht="19.5" customHeight="1" spans="1:8">
      <c r="A12" s="39" t="s">
        <v>384</v>
      </c>
      <c r="B12" s="39"/>
      <c r="C12" s="39"/>
      <c r="D12" s="39"/>
      <c r="E12" s="39"/>
      <c r="F12" s="42"/>
      <c r="G12" s="43"/>
      <c r="H12" s="43"/>
    </row>
  </sheetData>
  <mergeCells count="9">
    <mergeCell ref="A2:H2"/>
    <mergeCell ref="F4:H4"/>
    <mergeCell ref="A11:E11"/>
    <mergeCell ref="A12:H12"/>
    <mergeCell ref="A4:A5"/>
    <mergeCell ref="B4:B5"/>
    <mergeCell ref="C4:C5"/>
    <mergeCell ref="D4:D5"/>
    <mergeCell ref="E4:E5"/>
  </mergeCells>
  <pageMargins left="0.75" right="0.75" top="1" bottom="1" header="0.5" footer="0.5"/>
  <pageSetup paperSize="9" scale="66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K11"/>
  <sheetViews>
    <sheetView showZeros="0" view="pageBreakPreview" zoomScaleNormal="100" workbookViewId="0">
      <selection activeCell="A11" sqref="A11"/>
    </sheetView>
  </sheetViews>
  <sheetFormatPr defaultColWidth="9.14166666666667" defaultRowHeight="14.25" customHeight="1"/>
  <cols>
    <col min="1" max="1" width="16.3083333333333" customWidth="1"/>
    <col min="2" max="2" width="29.0333333333333" customWidth="1"/>
    <col min="3" max="3" width="23.8416666666667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385</v>
      </c>
    </row>
    <row r="2" ht="27.75" customHeight="1" spans="1:11">
      <c r="A2" s="27" t="s">
        <v>386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"单位名称："&amp;"云南省水利厅农村水电及电气化发展中心"</f>
        <v>单位名称：云南省水利厅农村水电及电气化发展中心</v>
      </c>
      <c r="B3" s="5"/>
      <c r="C3" s="5"/>
      <c r="D3" s="5"/>
      <c r="E3" s="5"/>
      <c r="F3" s="5"/>
      <c r="G3" s="5"/>
      <c r="H3" s="6"/>
      <c r="I3" s="6"/>
      <c r="J3" s="6"/>
      <c r="K3" s="7" t="s">
        <v>121</v>
      </c>
    </row>
    <row r="4" ht="21.75" customHeight="1" spans="1:11">
      <c r="A4" s="8" t="s">
        <v>200</v>
      </c>
      <c r="B4" s="8" t="s">
        <v>132</v>
      </c>
      <c r="C4" s="8" t="s">
        <v>201</v>
      </c>
      <c r="D4" s="9" t="s">
        <v>133</v>
      </c>
      <c r="E4" s="9" t="s">
        <v>134</v>
      </c>
      <c r="F4" s="9" t="s">
        <v>135</v>
      </c>
      <c r="G4" s="9" t="s">
        <v>136</v>
      </c>
      <c r="H4" s="15" t="s">
        <v>30</v>
      </c>
      <c r="I4" s="10" t="s">
        <v>387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65" customHeight="1" spans="1:11">
      <c r="A8" s="30"/>
      <c r="B8" s="20"/>
      <c r="C8" s="30"/>
      <c r="D8" s="30"/>
      <c r="E8" s="30"/>
      <c r="F8" s="30"/>
      <c r="G8" s="30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1" t="s">
        <v>96</v>
      </c>
      <c r="B10" s="32"/>
      <c r="C10" s="32"/>
      <c r="D10" s="32"/>
      <c r="E10" s="32"/>
      <c r="F10" s="32"/>
      <c r="G10" s="33"/>
      <c r="H10" s="22"/>
      <c r="I10" s="22"/>
      <c r="J10" s="22"/>
      <c r="K10" s="22"/>
    </row>
    <row r="11" customHeight="1" spans="1:11">
      <c r="A11" t="s">
        <v>388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59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13"/>
  <sheetViews>
    <sheetView showZeros="0" view="pageBreakPreview" zoomScaleNormal="100" workbookViewId="0">
      <selection activeCell="F15" sqref="F15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1"/>
      <c r="G1" s="2" t="s">
        <v>389</v>
      </c>
    </row>
    <row r="2" ht="27.75" customHeight="1" spans="1:7">
      <c r="A2" s="3" t="s">
        <v>390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"单位名称："&amp;"云南省水利厅农村水电及电气化发展中心"</f>
        <v>单位名称：云南省水利厅农村水电及电气化发展中心</v>
      </c>
      <c r="B3" s="5"/>
      <c r="C3" s="5"/>
      <c r="D3" s="5"/>
      <c r="E3" s="6"/>
      <c r="F3" s="6"/>
      <c r="G3" s="7" t="s">
        <v>121</v>
      </c>
    </row>
    <row r="4" ht="21.75" customHeight="1" spans="1:7">
      <c r="A4" s="8" t="s">
        <v>201</v>
      </c>
      <c r="B4" s="8" t="s">
        <v>200</v>
      </c>
      <c r="C4" s="8" t="s">
        <v>132</v>
      </c>
      <c r="D4" s="9" t="s">
        <v>391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392</v>
      </c>
      <c r="F5" s="9" t="s">
        <v>393</v>
      </c>
      <c r="G5" s="9" t="s">
        <v>394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 t="s">
        <v>45</v>
      </c>
      <c r="B8" s="21"/>
      <c r="C8" s="21"/>
      <c r="D8" s="20"/>
      <c r="E8" s="22">
        <v>500400</v>
      </c>
      <c r="F8" s="22">
        <v>500400</v>
      </c>
      <c r="G8" s="22">
        <v>500400</v>
      </c>
    </row>
    <row r="9" ht="29.9" customHeight="1" spans="1:7">
      <c r="A9" s="20"/>
      <c r="B9" s="20" t="s">
        <v>395</v>
      </c>
      <c r="C9" s="20" t="s">
        <v>214</v>
      </c>
      <c r="D9" s="20" t="s">
        <v>396</v>
      </c>
      <c r="E9" s="22">
        <v>140000</v>
      </c>
      <c r="F9" s="22">
        <v>140000</v>
      </c>
      <c r="G9" s="22">
        <v>140000</v>
      </c>
    </row>
    <row r="10" ht="29.9" customHeight="1" spans="1:7">
      <c r="A10" s="23"/>
      <c r="B10" s="20" t="s">
        <v>395</v>
      </c>
      <c r="C10" s="20" t="s">
        <v>218</v>
      </c>
      <c r="D10" s="20" t="s">
        <v>396</v>
      </c>
      <c r="E10" s="22">
        <v>190000</v>
      </c>
      <c r="F10" s="22">
        <v>190000</v>
      </c>
      <c r="G10" s="22">
        <v>190000</v>
      </c>
    </row>
    <row r="11" ht="29.9" customHeight="1" spans="1:7">
      <c r="A11" s="23"/>
      <c r="B11" s="20" t="s">
        <v>395</v>
      </c>
      <c r="C11" s="20" t="s">
        <v>209</v>
      </c>
      <c r="D11" s="20" t="s">
        <v>396</v>
      </c>
      <c r="E11" s="22">
        <v>60000</v>
      </c>
      <c r="F11" s="22">
        <v>60000</v>
      </c>
      <c r="G11" s="22">
        <v>60000</v>
      </c>
    </row>
    <row r="12" ht="29.9" customHeight="1" spans="1:7">
      <c r="A12" s="23"/>
      <c r="B12" s="20" t="s">
        <v>397</v>
      </c>
      <c r="C12" s="20" t="s">
        <v>204</v>
      </c>
      <c r="D12" s="20" t="s">
        <v>396</v>
      </c>
      <c r="E12" s="22">
        <v>110400</v>
      </c>
      <c r="F12" s="22">
        <v>110400</v>
      </c>
      <c r="G12" s="22">
        <v>110400</v>
      </c>
    </row>
    <row r="13" ht="18.75" customHeight="1" spans="1:7">
      <c r="A13" s="24" t="s">
        <v>30</v>
      </c>
      <c r="B13" s="25" t="s">
        <v>398</v>
      </c>
      <c r="C13" s="25"/>
      <c r="D13" s="26"/>
      <c r="E13" s="22">
        <v>500400</v>
      </c>
      <c r="F13" s="22">
        <v>500400</v>
      </c>
      <c r="G13" s="22">
        <v>500400</v>
      </c>
    </row>
  </sheetData>
  <mergeCells count="11">
    <mergeCell ref="A2:G2"/>
    <mergeCell ref="A3:D3"/>
    <mergeCell ref="E4:G4"/>
    <mergeCell ref="A13:D13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2026-02-09T09:01:00Z</dcterms:created>
  <dcterms:modified xsi:type="dcterms:W3CDTF">2026-02-12T08:11:39Z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0BE3CF22907642B4A6962E5E2A6AFF4B_13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