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8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<sst xmlns="http://schemas.openxmlformats.org/spreadsheetml/2006/main" count="1247" uniqueCount="471">
  <si>
    <t>预算01-1表</t>
  </si>
  <si>
    <t>2026年部门财务收支预算总表</t>
  </si>
  <si>
    <t>单位：元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</si>
  <si>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</si>
  <si>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</si>
  <si>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</si>
  <si>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</si>
  <si>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</si>
  <si>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</si>
  <si>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</si>
  <si>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</si>
  <si>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</si>
  <si>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</si>
  <si>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</si>
  <si>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</si>
  <si>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</si>
  <si>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</si>
  <si>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</si>
  <si>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</si>
  <si>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</si>
  <si>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</si>
  <si>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</si>
  <si>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</si>
  <si>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</si>
  <si>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</si>
  <si>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</si>
  <si>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</si>
  <si>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</si>
  <si>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单位:元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</si>
  <si>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</si>
  <si>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</si>
  <si>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</si>
  <si>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</si>
  <si>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</si>
  <si>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</si>
  <si>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</si>
  <si>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</si>
  <si>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</si>
  <si>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</si>
  <si>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</si>
  <si>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</si>
  <si>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</si>
  <si>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</si>
  <si>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</si>
  <si>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</si>
  <si>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126010010</t>
  </si>
  <si>
    <t>云南省水文水资源局丽江分局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</si>
  <si>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</si>
  <si>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</si>
  <si>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</si>
  <si>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</si>
  <si>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</si>
  <si>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</si>
  <si>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</si>
  <si>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</si>
  <si>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</si>
  <si>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</si>
  <si>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</si>
  <si>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</si>
  <si>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</si>
  <si>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</si>
  <si>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</si>
  <si>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</si>
  <si>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</si>
  <si>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</si>
  <si>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</si>
  <si>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</si>
  <si>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</si>
  <si>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</si>
  <si>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</si>
  <si>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</si>
  <si>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</si>
  <si>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</si>
  <si>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</si>
  <si>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</si>
  <si>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</si>
  <si>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</si>
  <si>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</si>
  <si>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</si>
  <si>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</si>
  <si>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</si>
  <si>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</si>
  <si>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</si>
  <si>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21303</t>
  </si>
  <si>
    <t>水利</t>
  </si>
  <si>
    <t>2130311</t>
  </si>
  <si>
    <t>水资源节约管理与保护</t>
  </si>
  <si>
    <t>2130313</t>
  </si>
  <si>
    <t>水文测报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</si>
  <si>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</si>
  <si>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</si>
  <si>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</si>
  <si>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</si>
  <si>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</si>
  <si>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</si>
  <si>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</si>
  <si>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</si>
  <si>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</si>
  <si>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</si>
  <si>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</si>
  <si>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</si>
  <si>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</si>
  <si>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</si>
  <si>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</si>
  <si>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</si>
  <si>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</si>
  <si>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</si>
  <si>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</si>
  <si>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</si>
  <si>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</si>
  <si>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</si>
  <si>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</si>
  <si>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</si>
  <si>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</si>
  <si>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</si>
  <si>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</si>
  <si>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</si>
  <si>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</si>
  <si>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</si>
  <si>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</si>
  <si>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</si>
  <si>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</si>
  <si>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</si>
  <si>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</si>
  <si>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</si>
  <si>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</si>
  <si>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</si>
  <si>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</si>
  <si>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</si>
  <si>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</si>
  <si>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</si>
  <si>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</si>
  <si>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</si>
  <si>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</si>
  <si>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</si>
  <si>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</si>
  <si>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</si>
  <si>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</si>
  <si>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</si>
  <si>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</si>
  <si>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</si>
  <si>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</si>
  <si>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</si>
  <si>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530000210000000042679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</si>
  <si>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</si>
  <si>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</si>
  <si>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</si>
  <si>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</si>
  <si>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</si>
  <si>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</si>
  <si>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</si>
  <si>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</si>
  <si>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</si>
  <si>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530000210000000042680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</si>
  <si>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</si>
  <si>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</si>
  <si>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</si>
  <si>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</si>
  <si>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</si>
  <si>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</si>
  <si>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</si>
  <si>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</si>
  <si>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</si>
  <si>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530000210000000042682</t>
  </si>
  <si>
    <t>30113</t>
  </si>
  <si>
    <t>530000210000000042683</t>
  </si>
  <si>
    <t>对个人和家庭的补助</t>
  </si>
  <si>
    <t>30305</t>
  </si>
  <si>
    <t>生活补助</t>
  </si>
  <si>
    <t>530000210000000042685</t>
  </si>
  <si>
    <t>公车购置及运维费</t>
  </si>
  <si>
    <t>30231</t>
  </si>
  <si>
    <t>公务用车运行维护费</t>
  </si>
  <si>
    <t>530000210000000042687</t>
  </si>
  <si>
    <t>30217</t>
  </si>
  <si>
    <t>530000210000000042689</t>
  </si>
  <si>
    <t>工会经费</t>
  </si>
  <si>
    <t>30228</t>
  </si>
  <si>
    <t>530000210000000042690</t>
  </si>
  <si>
    <t>一般公用经费</t>
  </si>
  <si>
    <t>30299</t>
  </si>
  <si>
    <t>其他商品和服务支出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</si>
  <si>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</si>
  <si>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</si>
  <si>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</si>
  <si>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</si>
  <si>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</si>
  <si>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</si>
  <si>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</si>
  <si>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</si>
  <si>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</si>
  <si>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</si>
  <si>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</si>
  <si>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</si>
  <si>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</si>
  <si>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</si>
  <si>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30216</t>
  </si>
  <si>
    <t>培训费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</si>
  <si>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</si>
  <si>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</si>
  <si>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</si>
  <si>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</si>
  <si>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</si>
  <si>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</si>
  <si>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其他人员支出</t>
  </si>
  <si>
    <t>民生类</t>
  </si>
  <si>
    <t>530000231100001110274</t>
  </si>
  <si>
    <t>30199</t>
  </si>
  <si>
    <t>其他工资福利支出</t>
  </si>
  <si>
    <t>水文水资源服务支出经费</t>
  </si>
  <si>
    <t>其他运转类</t>
  </si>
  <si>
    <t>530000251100003229128</t>
  </si>
  <si>
    <t>30218</t>
  </si>
  <si>
    <t>专用材料费</t>
  </si>
  <si>
    <t>30227</t>
  </si>
  <si>
    <t>委托业务费</t>
  </si>
  <si>
    <t>31002</t>
  </si>
  <si>
    <t>办公设备购置</t>
  </si>
  <si>
    <t>31003</t>
  </si>
  <si>
    <t>专用设备购置</t>
  </si>
  <si>
    <t>30204</t>
  </si>
  <si>
    <t>手续费</t>
  </si>
  <si>
    <t>30209</t>
  </si>
  <si>
    <t>物业管理费</t>
  </si>
  <si>
    <t>30214</t>
  </si>
  <si>
    <t>租赁费</t>
  </si>
  <si>
    <t>30239</t>
  </si>
  <si>
    <t>其他交通费用</t>
  </si>
  <si>
    <t>30240</t>
  </si>
  <si>
    <t>税金及附加费用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</si>
  <si>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</si>
  <si>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</si>
  <si>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</si>
  <si>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</si>
  <si>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</si>
  <si>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</si>
  <si>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</si>
  <si>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</si>
  <si>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</si>
  <si>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</si>
  <si>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</si>
  <si>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</si>
  <si>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r>
      <rPr>
        <sz val="10.5"/>
        <color rgb="FF000000"/>
        <rFont val="宋体"/>
        <charset val="134"/>
      </rPr>
      <t>1.完成全市13个水文站、8个水位站、208个雨量站、18个墒情站、37个水质监测站点年度监测任务，严格落实监测规范，确保监测数据合格率、及时率达成年度监测工作任务要求。
2.完成全市水源地、常规监测站点及水功能区年度水资源质量监测、分析与评价全流程工作，形成年度水资源质量评价报告；保障监测数据畅通传输、规范归档，数据畅通率、合格率、时效性符合年度工作任务要求。
3.持续强化水环境监测</t>
    </r>
    <r>
      <rPr>
        <sz val="10.5"/>
        <rFont val="宋体"/>
        <charset val="134"/>
      </rPr>
      <t>中心丽江分中</t>
    </r>
    <r>
      <rPr>
        <sz val="10.5"/>
        <color rgb="FF000000"/>
        <rFont val="宋体"/>
        <charset val="134"/>
      </rPr>
      <t>心实验室规范化管理，严格落实安全防护制度及日常质量管控措施；完成信息系统、基础设施及仪器设备年度运行维护工作，确保检测数据准确可靠。
4.完成丽江市辖区内所有水文（位）站、雨量站设施设备年度巡检、维护及维修工作，及时处理运行故障，确保站点正常运行，持续保持稳定的监测能力。
5.严格按照年度对外服务合同约定，全面完成水资源论证、水文资料审查、水文分析计算、水资源调查评价和规划、水文情报预报及分析评价、水质资料与成果评价等既定服务项目；同步在资质条件及法律法规许可范围内，规范承接并开展其他服务项目，确保所有合同项目均在时效期内完成，成果可靠。
6.完成年度水文委托业务中水质监测相关任务，建立全流程质量追溯机制，确保监测成果真实准确、规范完整；成果质量通过主管部门审核验收，获得社会公众认可。</t>
    </r>
  </si>
  <si>
    <t>产出指标</t>
  </si>
  <si>
    <t>数量指标</t>
  </si>
  <si>
    <t>技术服务合同完成数</t>
  </si>
  <si>
    <t>&gt;=</t>
  </si>
  <si>
    <t>份</t>
  </si>
  <si>
    <t>定量指标</t>
  </si>
  <si>
    <t>反映外企业或单位委托我单位完成水文勘测工作、提供水文信息数据完成情况。</t>
  </si>
  <si>
    <t>1.完成全市13个水文站、8个水位站、208个雨量站、18个墒情站、37个水质监测站点年度监测任务，严格落实监测规范，确保监测数据合格率、及时率达成年度监测工作任务要求。
2.完成全市水源地、常规监测站点及水功能区年度水资源质量监测、分析与评价全流程工作，形成年度水资源质量评价报告；保障监测数据畅通传输、规范归档，数据畅通率、合格率、时效性符合年度工作任务要求。
3.持续强化水环境监测分中心丽江分中心实验室规范化管理，严格落实安全防护制度及日常质量管控措施；完成信息系统、基础设施及仪器设备年度运行维护工作，确保检测数据准确可靠。
4.完成丽江市辖区内所有水文（位）站、雨量站设施设备年度巡检、维护及维修工作，及时处理运行故障，确保站点正常运行，持续保持稳定的监测能力。
5.严格按照年度对外服务合同约定，全面完成水资源论证、水文资料审查、水文分析计算、水资源调查评价和规划、水文情报预报及分析评价、水质资料与成果评价等既定服务项目；同步在资质条件及法律法规许可范围内，规范承接并开展其他服务项目，确保所有合同项目均在时效期内完成，成果可靠。
6.完成年度水文委托业务中水质监测相关任务，建立全流程质量追溯机制，确保监测成果真实准确、规范完整；成果质量通过主管部门审核验收，获得社会公众认可。</t>
  </si>
  <si>
    <t>完成监测任务的水文站数量</t>
  </si>
  <si>
    <t>=</t>
  </si>
  <si>
    <t>13</t>
  </si>
  <si>
    <t>个</t>
  </si>
  <si>
    <t>反映13个水文站监测任务完成情况。</t>
  </si>
  <si>
    <t>完成监测任务的水位站数量</t>
  </si>
  <si>
    <t>8</t>
  </si>
  <si>
    <t>反映8个水位站监测任务完成情况。</t>
  </si>
  <si>
    <t>完成监测任务的雨量站数量</t>
  </si>
  <si>
    <t>反映208个雨量站完成监测任务的情况。</t>
  </si>
  <si>
    <t>水质监测站点数量</t>
  </si>
  <si>
    <t>37</t>
  </si>
  <si>
    <t>反映每年的水质监测按照任务书完成的监测情况（断流等自然因素除外）。</t>
  </si>
  <si>
    <t>水质监测测次总数</t>
  </si>
  <si>
    <t>263</t>
  </si>
  <si>
    <t>次</t>
  </si>
  <si>
    <t>反映水质监测测次完成情况。</t>
  </si>
  <si>
    <t>保障水环境监测分中心正常运行数</t>
  </si>
  <si>
    <t>1.00</t>
  </si>
  <si>
    <t>反映1个水环境监测分中心正常运行维护情况。</t>
  </si>
  <si>
    <t>质量指标</t>
  </si>
  <si>
    <t>水文经营服务合同完成质量符合率</t>
  </si>
  <si>
    <t>100</t>
  </si>
  <si>
    <t>%</t>
  </si>
  <si>
    <t>提供水资源论证；水文资料审查、水文分析计算、水资源调查评价和规划、水文情报预报及分析评价工作、水环境监测、评价、水质化验。水质资料与成果的评价提供，水文水资源业务技术培训费、水文自动测报系统设计、调试、检定、安装及常规仪器维修；专用水文站的设计、建设、运行、管理；根据科技人员、技术设备及资质条件、法律法规许可的能力承担并组织开展的其他服务项目。按照合同完成质量判断。</t>
  </si>
  <si>
    <t>设施设备正常使用率</t>
  </si>
  <si>
    <t>90</t>
  </si>
  <si>
    <t>反映完成水文（位）设施设备、办公楼维修维护后正常使用情况。</t>
  </si>
  <si>
    <t>水文年鉴汇编刊印资料合格率</t>
  </si>
  <si>
    <t>反映新增中小河流水文（位）、雨量站、州市界河水文站、国家地下水监测站、国家基本水文站是否按测站任务书完成汇编。</t>
  </si>
  <si>
    <t>汛期监测站点信息到报率</t>
  </si>
  <si>
    <t>95</t>
  </si>
  <si>
    <t>反映汛期监测站点到报的情况。</t>
  </si>
  <si>
    <t>河道洪（枯）水预警发布率</t>
  </si>
  <si>
    <t>&lt;=</t>
  </si>
  <si>
    <t>反映河道洪（枯）水预警发布情况。</t>
  </si>
  <si>
    <t>各站点遥测数据精准率</t>
  </si>
  <si>
    <t>反映各站点遥测数据的精准性情况。</t>
  </si>
  <si>
    <t>水质监测数据准确率</t>
  </si>
  <si>
    <t>98</t>
  </si>
  <si>
    <t>反映监测成果的准确性。</t>
  </si>
  <si>
    <t>时效指标</t>
  </si>
  <si>
    <t>水情预报预警服务报送及时率</t>
  </si>
  <si>
    <t>85</t>
  </si>
  <si>
    <t>反映是否按照时效完成水情预报预警服务。</t>
  </si>
  <si>
    <t>水质监测数据成果提交时限</t>
  </si>
  <si>
    <t>10</t>
  </si>
  <si>
    <t>日</t>
  </si>
  <si>
    <r>
      <rPr>
        <sz val="10"/>
        <color rgb="FF000000"/>
        <rFont val="宋体"/>
        <charset val="134"/>
      </rPr>
      <t>按照任务书</t>
    </r>
    <r>
      <rPr>
        <sz val="10"/>
        <rFont val="宋体"/>
        <charset val="134"/>
      </rPr>
      <t>上报省水文局等上级部门监测数据及评价结果，时限按上级部门要求。按照任务书上报长委、珠委、部中心等上级部门监测数据及评价结果，时限按上级部门要求。</t>
    </r>
  </si>
  <si>
    <t>效益指标</t>
  </si>
  <si>
    <t>社会效益</t>
  </si>
  <si>
    <t>水文预测（报）成果应用率</t>
  </si>
  <si>
    <t>反映水文预测（报）成果应用情况；水文预测（报）成果应用率=成果应用数/总成果率×100%。</t>
  </si>
  <si>
    <t>可持续影响</t>
  </si>
  <si>
    <t>水文事业发展提升</t>
  </si>
  <si>
    <t>有效提升</t>
  </si>
  <si>
    <t>定性指标</t>
  </si>
  <si>
    <t>为社会提供水文勘测与测绘，水资源论证；水文资料审查、水文分析计算、水资源调查评价和规划、水文情报预报及分析评价工作、水环境监测、评价、水质化验。水文勘测、水质资料与成果的评价提供，水文自动测报系统设计、调试、检定、安装及常规仪器维修；水文测验设备的设计、制造、改造、维修；专用水文站的设计、建设、运行、管理；水土保持方案编制、水土保持监测、水利工程设计、水平衡测试等。</t>
  </si>
  <si>
    <t>设备正常使用时间</t>
  </si>
  <si>
    <t>12</t>
  </si>
  <si>
    <t>月</t>
  </si>
  <si>
    <t>反映通过对水文站、水位站、雨量站年度运行维护，设施设备正常运转情况。</t>
  </si>
  <si>
    <t>江湖河库水质状况掌握率</t>
  </si>
  <si>
    <t>反映对丽江市主要江湖河库水质状况掌握情况。</t>
  </si>
  <si>
    <t>满意度指标</t>
  </si>
  <si>
    <t>服务对象满意度</t>
  </si>
  <si>
    <t>受益群众满意度</t>
  </si>
  <si>
    <t>水文水资源服务对象对服务的满意程度，满意度=调查人数中整体满意/总调查人数×100%。</t>
  </si>
  <si>
    <t>本项目为保证丽江分局2026年相关业务工作正常高效运行，保证分局长期聘用人员工资发放，同时针对长期聘用编外人员要求：
1.做到全年无无故缺勤，按时到岗。
2.按照相关岗位职责做到认真履职，保证工作正常运行。</t>
  </si>
  <si>
    <t>编外用工人数</t>
  </si>
  <si>
    <t>21</t>
  </si>
  <si>
    <t>人</t>
  </si>
  <si>
    <t>反映部门（单位）实际发放编外人员数量。工资福利包括：工资、社会保险等。</t>
  </si>
  <si>
    <t>本项目为保证丽江分局相2026年关业务工作正常高效运行，保证分局长期聘用人员工资发放，同时针对长期聘用编外人员要求：
1.做到全年无无故缺勤，按时到岗。
2.按照相关岗位职责做到认真履职，保证工作正常运行。</t>
  </si>
  <si>
    <t>部门运转</t>
  </si>
  <si>
    <t>正常运转</t>
  </si>
  <si>
    <t>反映部门（单位）运转情况。</t>
  </si>
  <si>
    <t>单位人员满意度</t>
  </si>
  <si>
    <t>反映部门（单位）人员对编外人员的满意程度。</t>
  </si>
  <si>
    <t>预算06表</t>
  </si>
  <si>
    <t>2026年政府性基金预算支出预算表</t>
  </si>
  <si>
    <t>政府性基金预算支出</t>
  </si>
  <si>
    <t>备注：云南省水文水资源局丽江分局不涉及政府基金，本表为空。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</si>
  <si>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</si>
  <si>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</si>
  <si>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</si>
  <si>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</si>
  <si>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</si>
  <si>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</si>
  <si>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</si>
  <si>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</si>
  <si>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</si>
  <si>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</si>
  <si>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</si>
  <si>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</si>
  <si>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公务用车燃油费用</t>
  </si>
  <si>
    <t>C23120302 车辆加油、添加燃料服务</t>
  </si>
  <si>
    <t>年</t>
  </si>
  <si>
    <t>公务用车维修费</t>
  </si>
  <si>
    <t>C23120301 车辆维修和保养服务</t>
  </si>
  <si>
    <t>公务用车保险费用</t>
  </si>
  <si>
    <t>C1804010201 机动车保险服务</t>
  </si>
  <si>
    <t>实验室高脚凳</t>
  </si>
  <si>
    <t>A05010304 教学、实验椅凳</t>
  </si>
  <si>
    <t>立式柜机3匹空调</t>
  </si>
  <si>
    <t>A02061804 空调机</t>
  </si>
  <si>
    <t>台</t>
  </si>
  <si>
    <t>单人床（铁艺）</t>
  </si>
  <si>
    <t>A05010103 轻金属床类</t>
  </si>
  <si>
    <t>张</t>
  </si>
  <si>
    <t xml:space="preserve">	 条码打印机</t>
  </si>
  <si>
    <t>A02021007 条码打印机</t>
  </si>
  <si>
    <t xml:space="preserve">	 物业管理费用</t>
  </si>
  <si>
    <t>C21040001 物业管理服务</t>
  </si>
  <si>
    <t>网络机房精密空调</t>
  </si>
  <si>
    <t>A02052309 专用制冷空调设备</t>
  </si>
  <si>
    <t>预算08表</t>
  </si>
  <si>
    <t>2026年部门政府购买服务预算表</t>
  </si>
  <si>
    <t>政府购买服务项目</t>
  </si>
  <si>
    <t>政府购买服务目录</t>
  </si>
  <si>
    <t>备注：云南省水文水资源局丽江分局不涉及政府购买服务，本表为空。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</si>
  <si>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</si>
  <si>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</si>
  <si>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</si>
  <si>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</si>
  <si>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</si>
  <si>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</si>
  <si>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</si>
  <si>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</si>
  <si>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</si>
  <si>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</si>
  <si>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</si>
  <si>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</si>
  <si>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</si>
  <si>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</si>
  <si>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</si>
  <si>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</si>
  <si>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</si>
  <si>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</si>
  <si>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</si>
  <si>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</si>
  <si>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</si>
  <si>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</si>
  <si>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</si>
  <si>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</si>
  <si>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</si>
  <si>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备注：云南省水文水资源局丽江分局不涉及省对下转移支付，本表为空。</t>
  </si>
  <si>
    <t>预算09-2表</t>
  </si>
  <si>
    <t>2026年省对下转移支付绩效目标表</t>
  </si>
  <si>
    <t>备注：云南省水文水资源局丽江分局不涉及省对下转移支付绩效目标，本表为空。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</si>
  <si>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</si>
  <si>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</si>
  <si>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</si>
  <si>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</si>
  <si>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</si>
  <si>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</si>
  <si>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</si>
  <si>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</si>
  <si>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</si>
  <si>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</si>
  <si>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设备</t>
  </si>
  <si>
    <t>A02010107 图形工作站</t>
  </si>
  <si>
    <t>图形工作站</t>
  </si>
  <si>
    <t>条码打印机</t>
  </si>
  <si>
    <t>A02021103 LED显示屏</t>
  </si>
  <si>
    <t>LED显示屏（大屏）</t>
  </si>
  <si>
    <t>LED显示屏（横屏）</t>
  </si>
  <si>
    <t>A02060199 其他电机</t>
  </si>
  <si>
    <t>拉偏电机</t>
  </si>
  <si>
    <t>升降电机</t>
  </si>
  <si>
    <t>水平电机</t>
  </si>
  <si>
    <t>A02080802 视频会议多点控制器</t>
  </si>
  <si>
    <t>视频控制器</t>
  </si>
  <si>
    <t>A02100301 显微镜</t>
  </si>
  <si>
    <t>体视显微镜</t>
  </si>
  <si>
    <t>A02100420 分析仪器辅助装置</t>
  </si>
  <si>
    <t>电子滴定器</t>
  </si>
  <si>
    <t>电子分液器</t>
  </si>
  <si>
    <t>藻类沉降器</t>
  </si>
  <si>
    <t>A02100706 气体与液体计量仪表</t>
  </si>
  <si>
    <t>水表</t>
  </si>
  <si>
    <t>A02101800 水文仪器设备</t>
  </si>
  <si>
    <t>测流测深信号采集仪</t>
  </si>
  <si>
    <t>地下水自动监测仪</t>
  </si>
  <si>
    <t>套</t>
  </si>
  <si>
    <t>电磁阀</t>
  </si>
  <si>
    <t>多参数气象参数采集遥测终端</t>
  </si>
  <si>
    <t>翻斗雨量传感器</t>
  </si>
  <si>
    <t>雷达式水位雨量遥测设备</t>
  </si>
  <si>
    <t>雷达水位传感器</t>
  </si>
  <si>
    <t>流速仪</t>
  </si>
  <si>
    <t>气象传感器</t>
  </si>
  <si>
    <t>铅鱼</t>
  </si>
  <si>
    <t>只</t>
  </si>
  <si>
    <t>水位站雷达支架 （包含土建施工）</t>
  </si>
  <si>
    <t>水位站视频监控设备</t>
  </si>
  <si>
    <t>水温传感器</t>
  </si>
  <si>
    <t>投入式液位变送器</t>
  </si>
  <si>
    <t>遥测终端</t>
  </si>
  <si>
    <t>蒸发水位传感器</t>
  </si>
  <si>
    <t>自动蒸发站</t>
  </si>
  <si>
    <t>自动蒸发站遥测终端</t>
  </si>
  <si>
    <t>家具和用品</t>
  </si>
  <si>
    <t>A05039900 其他装具</t>
  </si>
  <si>
    <t>应急机箱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</si>
  <si>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</si>
  <si>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</si>
  <si>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</si>
  <si>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</si>
  <si>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备注：云南省水文水资源局丽江分局不涉及中央转移支付补助，本表为空。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</si>
  <si>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</si>
  <si>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</si>
  <si>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</si>
  <si>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</si>
  <si>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</si>
  <si>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</si>
  <si>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>229 其他运转类</t>
  </si>
  <si>
    <t>本级</t>
  </si>
  <si>
    <t>312 民生类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</si>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</sst>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1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17" applyNumberFormat="0" applyAlignment="0" applyProtection="0">
      <alignment vertical="center"/>
    </xf>
    <xf numFmtId="0" fontId="31" fillId="4" borderId="18" applyNumberFormat="0" applyAlignment="0" applyProtection="0">
      <alignment vertical="center"/>
    </xf>
    <xf numFmtId="0" fontId="32" fillId="4" borderId="17" applyNumberFormat="0" applyAlignment="0" applyProtection="0">
      <alignment vertical="center"/>
    </xf>
    <xf numFmtId="0" fontId="33" fillId="5" borderId="19" applyNumberFormat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8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49" fontId="5" fillId="0" borderId="7" xfId="50" applyFont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3" fillId="0" borderId="7" xfId="0" applyFont="1" applyBorder="1" applyAlignment="1">
      <alignment horizontal="left" vertical="center" wrapText="1"/>
    </xf>
    <xf numFmtId="0" fontId="9" fillId="0" borderId="7" xfId="0" applyFont="1" applyBorder="1" applyAlignment="1" applyProtection="1">
      <alignment horizontal="left" vertical="center" wrapText="1"/>
      <protection locked="0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4" fillId="0" borderId="7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4" fillId="0" borderId="7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6" fillId="0" borderId="0" xfId="0" applyFont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20" fillId="0" borderId="7" xfId="0" applyFont="1" applyBorder="1" applyAlignment="1">
      <alignment vertical="center"/>
    </xf>
    <xf numFmtId="4" fontId="20" fillId="0" borderId="7" xfId="0" applyNumberFormat="1" applyFont="1" applyBorder="1" applyAlignment="1" applyProtection="1">
      <alignment horizontal="right" vertical="center"/>
      <protection locked="0"/>
    </xf>
    <xf numFmtId="49" fontId="20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20" fillId="0" borderId="7" xfId="0" applyNumberFormat="1" applyFont="1" applyBorder="1" applyAlignment="1">
      <alignment horizontal="right" vertical="center"/>
    </xf>
    <xf numFmtId="0" fontId="20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20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20" fillId="0" borderId="6" xfId="0" applyFont="1" applyBorder="1" applyAlignment="1">
      <alignment horizontal="center" vertical="center"/>
    </xf>
    <xf numFmtId="0" fontId="20" fillId="0" borderId="6" xfId="0" applyFont="1" applyBorder="1" applyAlignment="1">
      <alignment horizontal="left" vertical="center"/>
    </xf>
    <xf numFmtId="0" fontId="20" fillId="0" borderId="7" xfId="0" applyFont="1" applyBorder="1" applyAlignment="1">
      <alignment horizontal="left" vertical="center"/>
    </xf>
    <xf numFmtId="176" fontId="20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20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D21"/>
  <sheetViews>
    <sheetView showZeros="0" zoomScale="85" zoomScaleNormal="85" topLeftCell="A3" workbookViewId="0">
      <selection activeCell="A7" sqref="A7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39" customHeight="1" spans="1:4">
      <c r="D1" s="94" t="s">
        <v>0</v>
      </c>
    </row>
    <row r="2" ht="36" customHeight="1" spans="1:4">
      <c r="A2" s="45" t="s">
        <v>1</v>
      </c>
      <c r="B2" s="170"/>
      <c r="C2" s="170"/>
      <c r="D2" s="170"/>
    </row>
    <row r="3" ht="35" customHeight="1" spans="1:4">
      <c r="A3" s="93" t="str">
        <f>"单位名称："&amp;"云南省水文水资源局丽江分局"</f>
        <v>单位名称：云南省水文水资源局丽江分局</v>
      </c>
      <c r="B3" s="135"/>
      <c r="C3" s="135"/>
      <c r="D3" s="92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40" customHeight="1" spans="1:4">
      <c r="A7" s="146" t="s">
        <v>8</v>
      </c>
      <c r="B7" s="122">
        <v>12621112.89</v>
      </c>
      <c r="C7" s="23" t="str">
        <f>"一"&amp;"、"&amp;"社会保障和就业支出"</f>
        <v>一、社会保障和就业支出</v>
      </c>
      <c r="D7" s="122">
        <v>1061640.16</v>
      </c>
    </row>
    <row r="8" ht="38" customHeight="1" spans="1:4">
      <c r="A8" s="146" t="s">
        <v>9</v>
      </c>
      <c r="B8" s="122"/>
      <c r="C8" s="23" t="str">
        <f>"二"&amp;"、"&amp;"卫生健康支出"</f>
        <v>二、卫生健康支出</v>
      </c>
      <c r="D8" s="122">
        <v>743327.29</v>
      </c>
    </row>
    <row r="9" ht="25.4" customHeight="1" spans="1:4">
      <c r="A9" s="146" t="s">
        <v>10</v>
      </c>
      <c r="B9" s="122"/>
      <c r="C9" s="23" t="str">
        <f>"三"&amp;"、"&amp;"农林水支出"</f>
        <v>三、农林水支出</v>
      </c>
      <c r="D9" s="122">
        <v>10636187.07</v>
      </c>
    </row>
    <row r="10" ht="31" customHeight="1" spans="1:4">
      <c r="A10" s="146" t="s">
        <v>11</v>
      </c>
      <c r="B10" s="88"/>
      <c r="C10" s="23" t="str">
        <f>"四"&amp;"、"&amp;"住房保障支出"</f>
        <v>四、住房保障支出</v>
      </c>
      <c r="D10" s="122">
        <v>707158.37</v>
      </c>
    </row>
    <row r="11" ht="31" customHeight="1" spans="1:4">
      <c r="A11" s="146" t="s">
        <v>12</v>
      </c>
      <c r="B11" s="122">
        <v>415000</v>
      </c>
      <c r="C11" s="23"/>
      <c r="D11" s="122"/>
    </row>
    <row r="12" ht="34" customHeight="1" spans="1:4">
      <c r="A12" s="146" t="s">
        <v>13</v>
      </c>
      <c r="B12" s="88"/>
      <c r="C12" s="23"/>
      <c r="D12" s="122"/>
    </row>
    <row r="13" ht="31" customHeight="1" spans="1:4">
      <c r="A13" s="146" t="s">
        <v>14</v>
      </c>
      <c r="B13" s="88"/>
      <c r="C13" s="23"/>
      <c r="D13" s="122"/>
    </row>
    <row r="14" ht="37" customHeight="1" spans="1:4">
      <c r="A14" s="146" t="s">
        <v>15</v>
      </c>
      <c r="B14" s="88"/>
      <c r="C14" s="23"/>
      <c r="D14" s="122"/>
    </row>
    <row r="15" ht="30" customHeight="1" spans="1:4">
      <c r="A15" s="171" t="s">
        <v>16</v>
      </c>
      <c r="B15" s="88"/>
      <c r="C15" s="23"/>
      <c r="D15" s="122"/>
    </row>
    <row r="16" ht="37" customHeight="1" spans="1:4">
      <c r="A16" s="171" t="s">
        <v>17</v>
      </c>
      <c r="B16" s="122">
        <v>415000</v>
      </c>
      <c r="C16" s="23"/>
      <c r="D16" s="122"/>
    </row>
    <row r="17" ht="25.4" customHeight="1" spans="1:4">
      <c r="A17" s="172" t="s">
        <v>18</v>
      </c>
      <c r="B17" s="142">
        <v>13036112.89</v>
      </c>
      <c r="C17" s="143" t="s">
        <v>19</v>
      </c>
      <c r="D17" s="142">
        <v>13148312.89</v>
      </c>
    </row>
    <row r="18" ht="30" customHeight="1" spans="1:4">
      <c r="A18" s="173" t="s">
        <v>20</v>
      </c>
      <c r="B18" s="142">
        <v>142596.26</v>
      </c>
      <c r="C18" s="174" t="s">
        <v>21</v>
      </c>
      <c r="D18" s="175">
        <v>30396.26</v>
      </c>
    </row>
    <row r="19" ht="33" customHeight="1" spans="1:4">
      <c r="A19" s="176" t="s">
        <v>22</v>
      </c>
      <c r="B19" s="122"/>
      <c r="C19" s="144" t="s">
        <v>22</v>
      </c>
      <c r="D19" s="88"/>
    </row>
    <row r="20" ht="38" customHeight="1" spans="1:4">
      <c r="A20" s="176" t="s">
        <v>23</v>
      </c>
      <c r="B20" s="122">
        <v>142596.26</v>
      </c>
      <c r="C20" s="144" t="s">
        <v>23</v>
      </c>
      <c r="D20" s="88">
        <v>30396.26</v>
      </c>
    </row>
    <row r="21" ht="25.4" customHeight="1" spans="1:4">
      <c r="A21" s="177" t="s">
        <v>24</v>
      </c>
      <c r="B21" s="142">
        <v>13178709.15</v>
      </c>
      <c r="C21" s="143" t="s">
        <v>25</v>
      </c>
      <c r="D21" s="138">
        <v>13178709.15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scale="7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topLeftCell="F1" workbookViewId="0">
      <selection activeCell="F1" sqref="$A1:$XFD1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23" customHeight="1" spans="1:19">
      <c r="A1" s="148"/>
      <c r="J1" s="149"/>
      <c r="R1" s="2" t="s">
        <v>26</v>
      </c>
    </row>
    <row r="2" ht="36" customHeight="1" spans="1:19">
      <c r="A2" s="150" t="s">
        <v>27</v>
      </c>
      <c r="B2" s="27"/>
      <c r="C2" s="27"/>
      <c r="D2" s="27"/>
      <c r="E2" s="27"/>
      <c r="F2" s="27"/>
      <c r="G2" s="27"/>
      <c r="H2" s="27"/>
      <c r="I2" s="27"/>
      <c r="J2" s="46"/>
      <c r="K2" s="27"/>
      <c r="L2" s="27"/>
      <c r="M2" s="27"/>
      <c r="N2" s="27"/>
      <c r="O2" s="27"/>
      <c r="P2" s="27"/>
      <c r="Q2" s="27"/>
      <c r="R2" s="27"/>
      <c r="S2" s="27"/>
    </row>
    <row r="3" ht="28" customHeight="1" spans="1:19">
      <c r="A3" s="93" t="str">
        <f>"单位名称："&amp;"云南省水文水资源局丽江分局"</f>
        <v>单位名称：云南省水文水资源局丽江分局</v>
      </c>
      <c r="B3" s="6"/>
      <c r="C3" s="6"/>
      <c r="D3" s="6"/>
      <c r="E3" s="6"/>
      <c r="F3" s="6"/>
      <c r="G3" s="6"/>
      <c r="H3" s="6"/>
      <c r="I3" s="6"/>
      <c r="J3" s="151"/>
      <c r="K3" s="6"/>
      <c r="L3" s="6"/>
      <c r="M3" s="6"/>
      <c r="N3" s="7"/>
      <c r="O3" s="7"/>
      <c r="P3" s="7"/>
      <c r="Q3" s="7"/>
      <c r="R3" s="7" t="s">
        <v>28</v>
      </c>
      <c r="S3" s="7" t="s">
        <v>28</v>
      </c>
    </row>
    <row r="4" ht="18.75" customHeight="1" spans="1:19">
      <c r="A4" s="152" t="s">
        <v>29</v>
      </c>
      <c r="B4" s="153" t="s">
        <v>30</v>
      </c>
      <c r="C4" s="153" t="s">
        <v>31</v>
      </c>
      <c r="D4" s="154" t="s">
        <v>32</v>
      </c>
      <c r="E4" s="155"/>
      <c r="F4" s="155"/>
      <c r="G4" s="155"/>
      <c r="H4" s="155"/>
      <c r="I4" s="155"/>
      <c r="J4" s="156"/>
      <c r="K4" s="155"/>
      <c r="L4" s="155"/>
      <c r="M4" s="155"/>
      <c r="N4" s="157"/>
      <c r="O4" s="157" t="s">
        <v>20</v>
      </c>
      <c r="P4" s="157"/>
      <c r="Q4" s="157"/>
      <c r="R4" s="157"/>
      <c r="S4" s="157"/>
    </row>
    <row r="5" ht="18" customHeight="1" spans="1:19">
      <c r="A5" s="158"/>
      <c r="B5" s="159"/>
      <c r="C5" s="159"/>
      <c r="D5" s="159" t="s">
        <v>33</v>
      </c>
      <c r="E5" s="159" t="s">
        <v>34</v>
      </c>
      <c r="F5" s="159" t="s">
        <v>35</v>
      </c>
      <c r="G5" s="159" t="s">
        <v>36</v>
      </c>
      <c r="H5" s="159" t="s">
        <v>37</v>
      </c>
      <c r="I5" s="160" t="s">
        <v>38</v>
      </c>
      <c r="J5" s="161"/>
      <c r="K5" s="160" t="s">
        <v>39</v>
      </c>
      <c r="L5" s="160" t="s">
        <v>40</v>
      </c>
      <c r="M5" s="160" t="s">
        <v>41</v>
      </c>
      <c r="N5" s="162" t="s">
        <v>42</v>
      </c>
      <c r="O5" s="163" t="s">
        <v>33</v>
      </c>
      <c r="P5" s="163" t="s">
        <v>34</v>
      </c>
      <c r="Q5" s="163" t="s">
        <v>35</v>
      </c>
      <c r="R5" s="163" t="s">
        <v>36</v>
      </c>
      <c r="S5" s="163" t="s">
        <v>43</v>
      </c>
    </row>
    <row r="6" ht="29.25" customHeight="1" spans="1:19">
      <c r="A6" s="164"/>
      <c r="B6" s="165"/>
      <c r="C6" s="165"/>
      <c r="D6" s="165"/>
      <c r="E6" s="165"/>
      <c r="F6" s="165"/>
      <c r="G6" s="165"/>
      <c r="H6" s="165"/>
      <c r="I6" s="166" t="s">
        <v>33</v>
      </c>
      <c r="J6" s="166" t="s">
        <v>44</v>
      </c>
      <c r="K6" s="166" t="s">
        <v>39</v>
      </c>
      <c r="L6" s="166" t="s">
        <v>40</v>
      </c>
      <c r="M6" s="166" t="s">
        <v>41</v>
      </c>
      <c r="N6" s="166" t="s">
        <v>42</v>
      </c>
      <c r="O6" s="166"/>
      <c r="P6" s="166"/>
      <c r="Q6" s="166"/>
      <c r="R6" s="166"/>
      <c r="S6" s="166"/>
    </row>
    <row r="7" ht="16.5" customHeight="1" spans="1:19">
      <c r="A7" s="132">
        <v>1</v>
      </c>
      <c r="B7" s="19">
        <v>2</v>
      </c>
      <c r="C7" s="19">
        <v>3</v>
      </c>
      <c r="D7" s="19">
        <v>4</v>
      </c>
      <c r="E7" s="132">
        <v>5</v>
      </c>
      <c r="F7" s="19">
        <v>6</v>
      </c>
      <c r="G7" s="19">
        <v>7</v>
      </c>
      <c r="H7" s="132">
        <v>8</v>
      </c>
      <c r="I7" s="19">
        <v>9</v>
      </c>
      <c r="J7" s="29">
        <v>10</v>
      </c>
      <c r="K7" s="29">
        <v>11</v>
      </c>
      <c r="L7" s="167">
        <v>12</v>
      </c>
      <c r="M7" s="29">
        <v>13</v>
      </c>
      <c r="N7" s="29">
        <v>14</v>
      </c>
      <c r="O7" s="29">
        <v>15</v>
      </c>
      <c r="P7" s="29">
        <v>16</v>
      </c>
      <c r="Q7" s="29">
        <v>17</v>
      </c>
      <c r="R7" s="29">
        <v>18</v>
      </c>
      <c r="S7" s="29">
        <v>19</v>
      </c>
    </row>
    <row r="8" ht="36" customHeight="1" spans="1:19">
      <c r="A8" s="30" t="s">
        <v>45</v>
      </c>
      <c r="B8" s="30" t="s">
        <v>46</v>
      </c>
      <c r="C8" s="22">
        <v>13178709.15</v>
      </c>
      <c r="D8" s="122">
        <v>13036112.89</v>
      </c>
      <c r="E8" s="88">
        <v>12621112.89</v>
      </c>
      <c r="F8" s="88"/>
      <c r="G8" s="88"/>
      <c r="H8" s="88"/>
      <c r="I8" s="88">
        <v>415000</v>
      </c>
      <c r="J8" s="88"/>
      <c r="K8" s="88"/>
      <c r="L8" s="88"/>
      <c r="M8" s="88"/>
      <c r="N8" s="88">
        <v>415000</v>
      </c>
      <c r="O8" s="88">
        <v>142596.26</v>
      </c>
      <c r="P8" s="88"/>
      <c r="Q8" s="88"/>
      <c r="R8" s="88"/>
      <c r="S8" s="88">
        <v>142596.26</v>
      </c>
    </row>
    <row r="9" ht="25" customHeight="1" spans="1:19">
      <c r="A9" s="168" t="s">
        <v>31</v>
      </c>
      <c r="B9" s="169"/>
      <c r="C9" s="122">
        <v>13178709.15</v>
      </c>
      <c r="D9" s="122">
        <v>13036112.89</v>
      </c>
      <c r="E9" s="88">
        <v>12621112.89</v>
      </c>
      <c r="F9" s="88"/>
      <c r="G9" s="88"/>
      <c r="H9" s="88"/>
      <c r="I9" s="88">
        <v>415000</v>
      </c>
      <c r="J9" s="88"/>
      <c r="K9" s="88"/>
      <c r="L9" s="88"/>
      <c r="M9" s="88"/>
      <c r="N9" s="88">
        <v>415000</v>
      </c>
      <c r="O9" s="88">
        <v>142596.26</v>
      </c>
      <c r="P9" s="88"/>
      <c r="Q9" s="88"/>
      <c r="R9" s="88"/>
      <c r="S9" s="88">
        <v>142596.26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5"/>
  <sheetViews>
    <sheetView showZeros="0" topLeftCell="D1" workbookViewId="0">
      <selection activeCell="B1" sqref="$A1:$XFD1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24" customHeight="1" spans="1:15">
      <c r="O1" s="55" t="s">
        <v>47</v>
      </c>
    </row>
    <row r="2" ht="28.5" customHeight="1" spans="1:15">
      <c r="A2" s="27" t="s">
        <v>48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20" customHeight="1" spans="1:15">
      <c r="A3" s="101" t="str">
        <f>"单位名称："&amp;"云南省水文水资源局丽江分局"</f>
        <v>单位名称：云南省水文水资源局丽江分局</v>
      </c>
      <c r="B3" s="102"/>
      <c r="C3" s="58"/>
      <c r="D3" s="58"/>
      <c r="E3" s="58"/>
      <c r="F3" s="58"/>
      <c r="G3" s="6"/>
      <c r="H3" s="58"/>
      <c r="I3" s="58"/>
      <c r="J3" s="6"/>
      <c r="K3" s="58"/>
      <c r="L3" s="58"/>
      <c r="M3" s="6"/>
      <c r="N3" s="6"/>
      <c r="O3" s="103" t="s">
        <v>28</v>
      </c>
    </row>
    <row r="4" ht="20" customHeight="1" spans="1:15">
      <c r="A4" s="9" t="s">
        <v>49</v>
      </c>
      <c r="B4" s="9" t="s">
        <v>50</v>
      </c>
      <c r="C4" s="15" t="s">
        <v>31</v>
      </c>
      <c r="D4" s="62" t="s">
        <v>34</v>
      </c>
      <c r="E4" s="62"/>
      <c r="F4" s="62"/>
      <c r="G4" s="147" t="s">
        <v>35</v>
      </c>
      <c r="H4" s="9" t="s">
        <v>36</v>
      </c>
      <c r="I4" s="9" t="s">
        <v>51</v>
      </c>
      <c r="J4" s="10" t="s">
        <v>52</v>
      </c>
      <c r="K4" s="73" t="s">
        <v>53</v>
      </c>
      <c r="L4" s="73" t="s">
        <v>54</v>
      </c>
      <c r="M4" s="73" t="s">
        <v>55</v>
      </c>
      <c r="N4" s="73" t="s">
        <v>56</v>
      </c>
      <c r="O4" s="76" t="s">
        <v>57</v>
      </c>
    </row>
    <row r="5" ht="43" customHeight="1" spans="1:15">
      <c r="A5" s="18"/>
      <c r="B5" s="18"/>
      <c r="C5" s="18"/>
      <c r="D5" s="62" t="s">
        <v>33</v>
      </c>
      <c r="E5" s="62" t="s">
        <v>58</v>
      </c>
      <c r="F5" s="62" t="s">
        <v>59</v>
      </c>
      <c r="G5" s="18"/>
      <c r="H5" s="18"/>
      <c r="I5" s="18"/>
      <c r="J5" s="62" t="s">
        <v>33</v>
      </c>
      <c r="K5" s="84" t="s">
        <v>53</v>
      </c>
      <c r="L5" s="84" t="s">
        <v>54</v>
      </c>
      <c r="M5" s="84" t="s">
        <v>55</v>
      </c>
      <c r="N5" s="84" t="s">
        <v>56</v>
      </c>
      <c r="O5" s="84" t="s">
        <v>57</v>
      </c>
    </row>
    <row r="6" ht="20" customHeight="1" spans="1:15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  <c r="G6" s="62">
        <v>7</v>
      </c>
      <c r="H6" s="48">
        <v>8</v>
      </c>
      <c r="I6" s="48">
        <v>9</v>
      </c>
      <c r="J6" s="48">
        <v>10</v>
      </c>
      <c r="K6" s="48">
        <v>11</v>
      </c>
      <c r="L6" s="48">
        <v>12</v>
      </c>
      <c r="M6" s="48">
        <v>13</v>
      </c>
      <c r="N6" s="48">
        <v>14</v>
      </c>
      <c r="O6" s="62">
        <v>15</v>
      </c>
    </row>
    <row r="7" ht="20" customHeight="1" spans="1:15">
      <c r="A7" s="30" t="s">
        <v>60</v>
      </c>
      <c r="B7" s="30" t="s">
        <v>61</v>
      </c>
      <c r="C7" s="122">
        <v>1061640.16</v>
      </c>
      <c r="D7" s="122">
        <v>1061640.16</v>
      </c>
      <c r="E7" s="122">
        <v>1061640.16</v>
      </c>
      <c r="F7" s="122"/>
      <c r="G7" s="88"/>
      <c r="H7" s="122"/>
      <c r="I7" s="122"/>
      <c r="J7" s="122"/>
      <c r="K7" s="122"/>
      <c r="L7" s="122"/>
      <c r="M7" s="88"/>
      <c r="N7" s="122"/>
      <c r="O7" s="122"/>
    </row>
    <row r="8" ht="20" customHeight="1" spans="1:15">
      <c r="A8" s="130" t="s">
        <v>62</v>
      </c>
      <c r="B8" s="130" t="s">
        <v>63</v>
      </c>
      <c r="C8" s="122">
        <v>1010165.98</v>
      </c>
      <c r="D8" s="122">
        <v>1010165.98</v>
      </c>
      <c r="E8" s="122">
        <v>1010165.98</v>
      </c>
      <c r="F8" s="122"/>
      <c r="G8" s="88"/>
      <c r="H8" s="122"/>
      <c r="I8" s="122"/>
      <c r="J8" s="122"/>
      <c r="K8" s="122"/>
      <c r="L8" s="122"/>
      <c r="M8" s="88"/>
      <c r="N8" s="122"/>
      <c r="O8" s="122"/>
    </row>
    <row r="9" ht="20" customHeight="1" spans="1:15">
      <c r="A9" s="131" t="s">
        <v>64</v>
      </c>
      <c r="B9" s="131" t="s">
        <v>65</v>
      </c>
      <c r="C9" s="122">
        <v>14580</v>
      </c>
      <c r="D9" s="122">
        <v>14580</v>
      </c>
      <c r="E9" s="122">
        <v>14580</v>
      </c>
      <c r="F9" s="122"/>
      <c r="G9" s="88"/>
      <c r="H9" s="122"/>
      <c r="I9" s="122"/>
      <c r="J9" s="122"/>
      <c r="K9" s="122"/>
      <c r="L9" s="122"/>
      <c r="M9" s="88"/>
      <c r="N9" s="122"/>
      <c r="O9" s="122"/>
    </row>
    <row r="10" ht="20" customHeight="1" spans="1:15">
      <c r="A10" s="131" t="s">
        <v>66</v>
      </c>
      <c r="B10" s="131" t="s">
        <v>67</v>
      </c>
      <c r="C10" s="122">
        <v>995585.98</v>
      </c>
      <c r="D10" s="122">
        <v>995585.98</v>
      </c>
      <c r="E10" s="122">
        <v>995585.98</v>
      </c>
      <c r="F10" s="122"/>
      <c r="G10" s="88"/>
      <c r="H10" s="122"/>
      <c r="I10" s="122"/>
      <c r="J10" s="122"/>
      <c r="K10" s="122"/>
      <c r="L10" s="122"/>
      <c r="M10" s="88"/>
      <c r="N10" s="122"/>
      <c r="O10" s="122"/>
    </row>
    <row r="11" ht="20" customHeight="1" spans="1:15">
      <c r="A11" s="130" t="s">
        <v>68</v>
      </c>
      <c r="B11" s="130" t="s">
        <v>69</v>
      </c>
      <c r="C11" s="122">
        <v>51474.18</v>
      </c>
      <c r="D11" s="122">
        <v>51474.18</v>
      </c>
      <c r="E11" s="122">
        <v>51474.18</v>
      </c>
      <c r="F11" s="122"/>
      <c r="G11" s="88"/>
      <c r="H11" s="122"/>
      <c r="I11" s="122"/>
      <c r="J11" s="122"/>
      <c r="K11" s="122"/>
      <c r="L11" s="122"/>
      <c r="M11" s="88"/>
      <c r="N11" s="122"/>
      <c r="O11" s="122"/>
    </row>
    <row r="12" ht="20" customHeight="1" spans="1:15">
      <c r="A12" s="131" t="s">
        <v>70</v>
      </c>
      <c r="B12" s="131" t="s">
        <v>69</v>
      </c>
      <c r="C12" s="122">
        <v>51474.18</v>
      </c>
      <c r="D12" s="122">
        <v>51474.18</v>
      </c>
      <c r="E12" s="122">
        <v>51474.18</v>
      </c>
      <c r="F12" s="122"/>
      <c r="G12" s="88"/>
      <c r="H12" s="122"/>
      <c r="I12" s="122"/>
      <c r="J12" s="122"/>
      <c r="K12" s="122"/>
      <c r="L12" s="122"/>
      <c r="M12" s="88"/>
      <c r="N12" s="122"/>
      <c r="O12" s="122"/>
    </row>
    <row r="13" ht="20" customHeight="1" spans="1:15">
      <c r="A13" s="30" t="s">
        <v>71</v>
      </c>
      <c r="B13" s="30" t="s">
        <v>72</v>
      </c>
      <c r="C13" s="122">
        <v>743327.29</v>
      </c>
      <c r="D13" s="122">
        <v>743327.29</v>
      </c>
      <c r="E13" s="122">
        <v>743327.29</v>
      </c>
      <c r="F13" s="122"/>
      <c r="G13" s="88"/>
      <c r="H13" s="122"/>
      <c r="I13" s="122"/>
      <c r="J13" s="122"/>
      <c r="K13" s="122"/>
      <c r="L13" s="122"/>
      <c r="M13" s="88"/>
      <c r="N13" s="122"/>
      <c r="O13" s="122"/>
    </row>
    <row r="14" ht="20" customHeight="1" spans="1:15">
      <c r="A14" s="130" t="s">
        <v>73</v>
      </c>
      <c r="B14" s="130" t="s">
        <v>74</v>
      </c>
      <c r="C14" s="122">
        <v>743327.29</v>
      </c>
      <c r="D14" s="122">
        <v>743327.29</v>
      </c>
      <c r="E14" s="122">
        <v>743327.29</v>
      </c>
      <c r="F14" s="122"/>
      <c r="G14" s="88"/>
      <c r="H14" s="122"/>
      <c r="I14" s="122"/>
      <c r="J14" s="122"/>
      <c r="K14" s="122"/>
      <c r="L14" s="122"/>
      <c r="M14" s="88"/>
      <c r="N14" s="122"/>
      <c r="O14" s="122"/>
    </row>
    <row r="15" ht="20" customHeight="1" spans="1:15">
      <c r="A15" s="131" t="s">
        <v>75</v>
      </c>
      <c r="B15" s="131" t="s">
        <v>76</v>
      </c>
      <c r="C15" s="122">
        <v>404456.8</v>
      </c>
      <c r="D15" s="122">
        <v>404456.8</v>
      </c>
      <c r="E15" s="122">
        <v>404456.8</v>
      </c>
      <c r="F15" s="122"/>
      <c r="G15" s="88"/>
      <c r="H15" s="122"/>
      <c r="I15" s="122"/>
      <c r="J15" s="122"/>
      <c r="K15" s="122"/>
      <c r="L15" s="122"/>
      <c r="M15" s="88"/>
      <c r="N15" s="122"/>
      <c r="O15" s="122"/>
    </row>
    <row r="16" ht="20" customHeight="1" spans="1:15">
      <c r="A16" s="131" t="s">
        <v>77</v>
      </c>
      <c r="B16" s="131" t="s">
        <v>78</v>
      </c>
      <c r="C16" s="122">
        <v>320144.79</v>
      </c>
      <c r="D16" s="122">
        <v>320144.79</v>
      </c>
      <c r="E16" s="122">
        <v>320144.79</v>
      </c>
      <c r="F16" s="122"/>
      <c r="G16" s="88"/>
      <c r="H16" s="122"/>
      <c r="I16" s="122"/>
      <c r="J16" s="122"/>
      <c r="K16" s="122"/>
      <c r="L16" s="122"/>
      <c r="M16" s="88"/>
      <c r="N16" s="122"/>
      <c r="O16" s="122"/>
    </row>
    <row r="17" ht="20" customHeight="1" spans="1:15">
      <c r="A17" s="131" t="s">
        <v>79</v>
      </c>
      <c r="B17" s="131" t="s">
        <v>80</v>
      </c>
      <c r="C17" s="122">
        <v>18725.7</v>
      </c>
      <c r="D17" s="122">
        <v>18725.7</v>
      </c>
      <c r="E17" s="122">
        <v>18725.7</v>
      </c>
      <c r="F17" s="122"/>
      <c r="G17" s="88"/>
      <c r="H17" s="122"/>
      <c r="I17" s="122"/>
      <c r="J17" s="122"/>
      <c r="K17" s="122"/>
      <c r="L17" s="122"/>
      <c r="M17" s="88"/>
      <c r="N17" s="122"/>
      <c r="O17" s="122"/>
    </row>
    <row r="18" ht="20" customHeight="1" spans="1:15">
      <c r="A18" s="30" t="s">
        <v>81</v>
      </c>
      <c r="B18" s="30" t="s">
        <v>82</v>
      </c>
      <c r="C18" s="122">
        <v>10636187.07</v>
      </c>
      <c r="D18" s="122">
        <v>10108987.07</v>
      </c>
      <c r="E18" s="122">
        <v>7860687.07</v>
      </c>
      <c r="F18" s="122">
        <v>2248300</v>
      </c>
      <c r="G18" s="88"/>
      <c r="H18" s="122"/>
      <c r="I18" s="122"/>
      <c r="J18" s="122">
        <v>527200</v>
      </c>
      <c r="K18" s="122"/>
      <c r="L18" s="122"/>
      <c r="M18" s="88"/>
      <c r="N18" s="122"/>
      <c r="O18" s="122">
        <v>527200</v>
      </c>
    </row>
    <row r="19" ht="20" customHeight="1" spans="1:15">
      <c r="A19" s="130" t="s">
        <v>83</v>
      </c>
      <c r="B19" s="130" t="s">
        <v>84</v>
      </c>
      <c r="C19" s="122">
        <v>10636187.07</v>
      </c>
      <c r="D19" s="122">
        <v>10108987.07</v>
      </c>
      <c r="E19" s="122">
        <v>7860687.07</v>
      </c>
      <c r="F19" s="122">
        <v>2248300</v>
      </c>
      <c r="G19" s="88"/>
      <c r="H19" s="122"/>
      <c r="I19" s="122"/>
      <c r="J19" s="122">
        <v>527200</v>
      </c>
      <c r="K19" s="122"/>
      <c r="L19" s="122"/>
      <c r="M19" s="88"/>
      <c r="N19" s="122"/>
      <c r="O19" s="122">
        <v>527200</v>
      </c>
    </row>
    <row r="20" ht="20" customHeight="1" spans="1:15">
      <c r="A20" s="131" t="s">
        <v>85</v>
      </c>
      <c r="B20" s="131" t="s">
        <v>86</v>
      </c>
      <c r="C20" s="122">
        <v>542500</v>
      </c>
      <c r="D20" s="122">
        <v>542500</v>
      </c>
      <c r="E20" s="122"/>
      <c r="F20" s="122">
        <v>542500</v>
      </c>
      <c r="G20" s="88"/>
      <c r="H20" s="122"/>
      <c r="I20" s="122"/>
      <c r="J20" s="122"/>
      <c r="K20" s="122"/>
      <c r="L20" s="122"/>
      <c r="M20" s="88"/>
      <c r="N20" s="122"/>
      <c r="O20" s="122"/>
    </row>
    <row r="21" ht="20" customHeight="1" spans="1:15">
      <c r="A21" s="131" t="s">
        <v>87</v>
      </c>
      <c r="B21" s="131" t="s">
        <v>88</v>
      </c>
      <c r="C21" s="122">
        <v>10093687.07</v>
      </c>
      <c r="D21" s="122">
        <v>9566487.07</v>
      </c>
      <c r="E21" s="122">
        <v>7860687.07</v>
      </c>
      <c r="F21" s="122">
        <v>1705800</v>
      </c>
      <c r="G21" s="88"/>
      <c r="H21" s="122"/>
      <c r="I21" s="122"/>
      <c r="J21" s="122">
        <v>527200</v>
      </c>
      <c r="K21" s="122"/>
      <c r="L21" s="122"/>
      <c r="M21" s="88"/>
      <c r="N21" s="122"/>
      <c r="O21" s="122">
        <v>527200</v>
      </c>
    </row>
    <row r="22" ht="20" customHeight="1" spans="1:15">
      <c r="A22" s="30" t="s">
        <v>89</v>
      </c>
      <c r="B22" s="30" t="s">
        <v>90</v>
      </c>
      <c r="C22" s="122">
        <v>707158.37</v>
      </c>
      <c r="D22" s="122">
        <v>707158.37</v>
      </c>
      <c r="E22" s="122">
        <v>707158.37</v>
      </c>
      <c r="F22" s="122"/>
      <c r="G22" s="88"/>
      <c r="H22" s="122"/>
      <c r="I22" s="122"/>
      <c r="J22" s="122"/>
      <c r="K22" s="122"/>
      <c r="L22" s="122"/>
      <c r="M22" s="88"/>
      <c r="N22" s="122"/>
      <c r="O22" s="122"/>
    </row>
    <row r="23" ht="20" customHeight="1" spans="1:15">
      <c r="A23" s="130" t="s">
        <v>91</v>
      </c>
      <c r="B23" s="130" t="s">
        <v>92</v>
      </c>
      <c r="C23" s="122">
        <v>707158.37</v>
      </c>
      <c r="D23" s="122">
        <v>707158.37</v>
      </c>
      <c r="E23" s="122">
        <v>707158.37</v>
      </c>
      <c r="F23" s="122"/>
      <c r="G23" s="88"/>
      <c r="H23" s="122"/>
      <c r="I23" s="122"/>
      <c r="J23" s="122"/>
      <c r="K23" s="122"/>
      <c r="L23" s="122"/>
      <c r="M23" s="88"/>
      <c r="N23" s="122"/>
      <c r="O23" s="122"/>
    </row>
    <row r="24" ht="20" customHeight="1" spans="1:15">
      <c r="A24" s="131" t="s">
        <v>93</v>
      </c>
      <c r="B24" s="131" t="s">
        <v>94</v>
      </c>
      <c r="C24" s="122">
        <v>707158.37</v>
      </c>
      <c r="D24" s="122">
        <v>707158.37</v>
      </c>
      <c r="E24" s="122">
        <v>707158.37</v>
      </c>
      <c r="F24" s="122"/>
      <c r="G24" s="88"/>
      <c r="H24" s="122"/>
      <c r="I24" s="122"/>
      <c r="J24" s="122"/>
      <c r="K24" s="122"/>
      <c r="L24" s="122"/>
      <c r="M24" s="88"/>
      <c r="N24" s="122"/>
      <c r="O24" s="122"/>
    </row>
    <row r="25" ht="20" customHeight="1" spans="1:15">
      <c r="A25" s="104" t="s">
        <v>95</v>
      </c>
      <c r="B25" s="105" t="s">
        <v>95</v>
      </c>
      <c r="C25" s="122">
        <v>13148312.89</v>
      </c>
      <c r="D25" s="122">
        <v>12621112.89</v>
      </c>
      <c r="E25" s="122">
        <v>10372812.89</v>
      </c>
      <c r="F25" s="122">
        <v>2248300</v>
      </c>
      <c r="G25" s="88"/>
      <c r="H25" s="122"/>
      <c r="I25" s="122"/>
      <c r="J25" s="122">
        <v>527200</v>
      </c>
      <c r="K25" s="122"/>
      <c r="L25" s="122"/>
      <c r="M25" s="88"/>
      <c r="N25" s="122"/>
      <c r="O25" s="122">
        <v>527200</v>
      </c>
    </row>
  </sheetData>
  <mergeCells count="11">
    <mergeCell ref="A2:O2"/>
    <mergeCell ref="A3:L3"/>
    <mergeCell ref="D4:F4"/>
    <mergeCell ref="J4:O4"/>
    <mergeCell ref="A25:B25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7"/>
  <sheetViews>
    <sheetView showZeros="0" workbookViewId="0">
      <selection activeCell="A1" sqref="$A1:$XFD1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ht="24" customHeight="1" spans="1:4">
      <c r="D1" s="92" t="s">
        <v>96</v>
      </c>
    </row>
    <row r="2" ht="31.5" customHeight="1" spans="1:4">
      <c r="A2" s="45" t="s">
        <v>97</v>
      </c>
      <c r="B2" s="134"/>
      <c r="C2" s="134"/>
      <c r="D2" s="134"/>
    </row>
    <row r="3" ht="32" customHeight="1" spans="1:4">
      <c r="A3" s="4" t="str">
        <f>"单位名称："&amp;"云南省水文水资源局丽江分局"</f>
        <v>单位名称：云南省水文水资源局丽江分局</v>
      </c>
      <c r="B3" s="135"/>
      <c r="C3" s="135"/>
      <c r="D3" s="94" t="s">
        <v>28</v>
      </c>
    </row>
    <row r="4" ht="22" customHeight="1" spans="1:4">
      <c r="A4" s="10" t="s">
        <v>3</v>
      </c>
      <c r="B4" s="12"/>
      <c r="C4" s="10" t="s">
        <v>4</v>
      </c>
      <c r="D4" s="12"/>
    </row>
    <row r="5" ht="22" customHeight="1" spans="1:4">
      <c r="A5" s="15" t="s">
        <v>5</v>
      </c>
      <c r="B5" s="136" t="s">
        <v>6</v>
      </c>
      <c r="C5" s="15" t="s">
        <v>98</v>
      </c>
      <c r="D5" s="136" t="s">
        <v>6</v>
      </c>
    </row>
    <row r="6" ht="22" customHeight="1" spans="1:4">
      <c r="A6" s="18"/>
      <c r="B6" s="17"/>
      <c r="C6" s="18"/>
      <c r="D6" s="17"/>
    </row>
    <row r="7" ht="22" customHeight="1" spans="1:4">
      <c r="A7" s="137" t="s">
        <v>99</v>
      </c>
      <c r="B7" s="138">
        <v>12621112.89</v>
      </c>
      <c r="C7" s="139" t="s">
        <v>100</v>
      </c>
      <c r="D7" s="138">
        <v>12621112.89</v>
      </c>
    </row>
    <row r="8" ht="22" customHeight="1" spans="1:4">
      <c r="A8" s="140" t="s">
        <v>101</v>
      </c>
      <c r="B8" s="88">
        <v>12621112.89</v>
      </c>
      <c r="C8" s="23" t="str">
        <f>"（一）"&amp;"社会保障和就业支出"</f>
        <v>（一）社会保障和就业支出</v>
      </c>
      <c r="D8" s="88">
        <v>1061640.16</v>
      </c>
    </row>
    <row r="9" ht="22" customHeight="1" spans="1:4">
      <c r="A9" s="140" t="s">
        <v>102</v>
      </c>
      <c r="B9" s="88"/>
      <c r="C9" s="23" t="str">
        <f>"（二）"&amp;"卫生健康支出"</f>
        <v>（二）卫生健康支出</v>
      </c>
      <c r="D9" s="88">
        <v>743327.29</v>
      </c>
    </row>
    <row r="10" ht="22" customHeight="1" spans="1:4">
      <c r="A10" s="140" t="s">
        <v>103</v>
      </c>
      <c r="B10" s="88"/>
      <c r="C10" s="23" t="str">
        <f>"（三）"&amp;"农林水支出"</f>
        <v>（三）农林水支出</v>
      </c>
      <c r="D10" s="88">
        <v>10108987.07</v>
      </c>
    </row>
    <row r="11" ht="22" customHeight="1" spans="1:4">
      <c r="A11" s="141" t="s">
        <v>104</v>
      </c>
      <c r="B11" s="142"/>
      <c r="C11" s="23" t="str">
        <f>"（四）"&amp;"住房保障支出"</f>
        <v>（四）住房保障支出</v>
      </c>
      <c r="D11" s="88">
        <v>707158.37</v>
      </c>
    </row>
    <row r="12" ht="22" customHeight="1" spans="1:4">
      <c r="A12" s="140" t="s">
        <v>101</v>
      </c>
      <c r="B12" s="122"/>
      <c r="C12" s="143"/>
      <c r="D12" s="142"/>
    </row>
    <row r="13" ht="22" customHeight="1" spans="1:4">
      <c r="A13" s="144" t="s">
        <v>102</v>
      </c>
      <c r="B13" s="122"/>
      <c r="C13" s="143"/>
      <c r="D13" s="142"/>
    </row>
    <row r="14" ht="22" customHeight="1" spans="1:4">
      <c r="A14" s="144" t="s">
        <v>103</v>
      </c>
      <c r="B14" s="142"/>
      <c r="C14" s="143"/>
      <c r="D14" s="142"/>
    </row>
    <row r="15" ht="22" customHeight="1" spans="1:4">
      <c r="A15" s="145"/>
      <c r="B15" s="142"/>
      <c r="C15" s="146" t="s">
        <v>105</v>
      </c>
      <c r="D15" s="142"/>
    </row>
    <row r="16" ht="22" customHeight="1" spans="1:4">
      <c r="A16" s="145" t="s">
        <v>106</v>
      </c>
      <c r="B16" s="142">
        <v>12621112.89</v>
      </c>
      <c r="C16" s="143" t="s">
        <v>25</v>
      </c>
      <c r="D16" s="142">
        <v>12621112.89</v>
      </c>
    </row>
    <row r="17" ht="22" customHeight="1"/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5"/>
  <sheetViews>
    <sheetView showZeros="0" topLeftCell="B1" workbookViewId="0">
      <selection activeCell="G3" sqref="G3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27" customHeight="1" spans="1:7">
      <c r="D1" s="109"/>
      <c r="F1" s="55"/>
      <c r="G1" s="55" t="s">
        <v>107</v>
      </c>
    </row>
    <row r="2" ht="39" customHeight="1" spans="1:7">
      <c r="A2" s="3" t="s">
        <v>108</v>
      </c>
      <c r="B2" s="3"/>
      <c r="C2" s="3"/>
      <c r="D2" s="3"/>
      <c r="E2" s="3"/>
      <c r="F2" s="3"/>
      <c r="G2" s="3"/>
    </row>
    <row r="3" ht="27" customHeight="1" spans="1:7">
      <c r="A3" s="4" t="str">
        <f>"单位名称："&amp;"云南省水文水资源局丽江分局"</f>
        <v>单位名称：云南省水文水资源局丽江分局</v>
      </c>
      <c r="F3" s="103"/>
      <c r="G3" s="103" t="s">
        <v>2</v>
      </c>
    </row>
    <row r="4" ht="22" customHeight="1" spans="1:7">
      <c r="A4" s="124" t="s">
        <v>109</v>
      </c>
      <c r="B4" s="125"/>
      <c r="C4" s="126" t="s">
        <v>31</v>
      </c>
      <c r="D4" s="11" t="s">
        <v>58</v>
      </c>
      <c r="E4" s="11"/>
      <c r="F4" s="12"/>
      <c r="G4" s="126" t="s">
        <v>59</v>
      </c>
    </row>
    <row r="5" ht="22" customHeight="1" spans="1:7">
      <c r="A5" s="127" t="s">
        <v>49</v>
      </c>
      <c r="B5" s="128" t="s">
        <v>50</v>
      </c>
      <c r="C5" s="95"/>
      <c r="D5" s="95" t="s">
        <v>33</v>
      </c>
      <c r="E5" s="95" t="s">
        <v>110</v>
      </c>
      <c r="F5" s="95" t="s">
        <v>111</v>
      </c>
      <c r="G5" s="95"/>
    </row>
    <row r="6" ht="22" customHeight="1" spans="1:7">
      <c r="A6" s="129" t="s">
        <v>112</v>
      </c>
      <c r="B6" s="129" t="s">
        <v>113</v>
      </c>
      <c r="C6" s="129" t="s">
        <v>114</v>
      </c>
      <c r="D6" s="62"/>
      <c r="E6" s="129" t="s">
        <v>115</v>
      </c>
      <c r="F6" s="129" t="s">
        <v>116</v>
      </c>
      <c r="G6" s="129" t="s">
        <v>117</v>
      </c>
    </row>
    <row r="7" ht="22" customHeight="1" spans="1:7">
      <c r="A7" s="30" t="s">
        <v>60</v>
      </c>
      <c r="B7" s="30" t="s">
        <v>61</v>
      </c>
      <c r="C7" s="22">
        <v>1061640.16</v>
      </c>
      <c r="D7" s="22">
        <v>1061640.16</v>
      </c>
      <c r="E7" s="22">
        <v>1047060.16</v>
      </c>
      <c r="F7" s="22">
        <v>14580</v>
      </c>
      <c r="G7" s="22"/>
    </row>
    <row r="8" ht="22" customHeight="1" spans="1:7">
      <c r="A8" s="30" t="s">
        <v>62</v>
      </c>
      <c r="B8" s="130" t="s">
        <v>63</v>
      </c>
      <c r="C8" s="22">
        <v>1010165.98</v>
      </c>
      <c r="D8" s="22">
        <v>1010165.98</v>
      </c>
      <c r="E8" s="22">
        <v>995585.98</v>
      </c>
      <c r="F8" s="22">
        <v>14580</v>
      </c>
      <c r="G8" s="22"/>
    </row>
    <row r="9" ht="22" customHeight="1" spans="1:7">
      <c r="A9" s="30" t="s">
        <v>64</v>
      </c>
      <c r="B9" s="131" t="s">
        <v>65</v>
      </c>
      <c r="C9" s="22">
        <v>14580</v>
      </c>
      <c r="D9" s="22">
        <v>14580</v>
      </c>
      <c r="E9" s="22"/>
      <c r="F9" s="22">
        <v>14580</v>
      </c>
      <c r="G9" s="22"/>
    </row>
    <row r="10" ht="22" customHeight="1" spans="1:7">
      <c r="A10" s="30" t="s">
        <v>66</v>
      </c>
      <c r="B10" s="131" t="s">
        <v>67</v>
      </c>
      <c r="C10" s="22">
        <v>995585.98</v>
      </c>
      <c r="D10" s="22">
        <v>995585.98</v>
      </c>
      <c r="E10" s="22">
        <v>995585.98</v>
      </c>
      <c r="F10" s="22"/>
      <c r="G10" s="22"/>
    </row>
    <row r="11" ht="22" customHeight="1" spans="1:7">
      <c r="A11" s="30" t="s">
        <v>68</v>
      </c>
      <c r="B11" s="130" t="s">
        <v>69</v>
      </c>
      <c r="C11" s="22">
        <v>51474.18</v>
      </c>
      <c r="D11" s="22">
        <v>51474.18</v>
      </c>
      <c r="E11" s="22">
        <v>51474.18</v>
      </c>
      <c r="F11" s="22"/>
      <c r="G11" s="22"/>
    </row>
    <row r="12" ht="22" customHeight="1" spans="1:7">
      <c r="A12" s="30" t="s">
        <v>70</v>
      </c>
      <c r="B12" s="131" t="s">
        <v>69</v>
      </c>
      <c r="C12" s="22">
        <v>51474.18</v>
      </c>
      <c r="D12" s="22">
        <v>51474.18</v>
      </c>
      <c r="E12" s="22">
        <v>51474.18</v>
      </c>
      <c r="F12" s="22"/>
      <c r="G12" s="22"/>
    </row>
    <row r="13" ht="22" customHeight="1" spans="1:7">
      <c r="A13" s="30" t="s">
        <v>71</v>
      </c>
      <c r="B13" s="30" t="s">
        <v>72</v>
      </c>
      <c r="C13" s="22">
        <v>743327.29</v>
      </c>
      <c r="D13" s="22">
        <v>743327.29</v>
      </c>
      <c r="E13" s="22">
        <v>743327.29</v>
      </c>
      <c r="F13" s="22"/>
      <c r="G13" s="22"/>
    </row>
    <row r="14" ht="22" customHeight="1" spans="1:7">
      <c r="A14" s="30" t="s">
        <v>73</v>
      </c>
      <c r="B14" s="130" t="s">
        <v>74</v>
      </c>
      <c r="C14" s="22">
        <v>743327.29</v>
      </c>
      <c r="D14" s="22">
        <v>743327.29</v>
      </c>
      <c r="E14" s="22">
        <v>743327.29</v>
      </c>
      <c r="F14" s="22"/>
      <c r="G14" s="22"/>
    </row>
    <row r="15" ht="22" customHeight="1" spans="1:7">
      <c r="A15" s="30" t="s">
        <v>75</v>
      </c>
      <c r="B15" s="131" t="s">
        <v>76</v>
      </c>
      <c r="C15" s="22">
        <v>404456.8</v>
      </c>
      <c r="D15" s="22">
        <v>404456.8</v>
      </c>
      <c r="E15" s="22">
        <v>404456.8</v>
      </c>
      <c r="F15" s="22"/>
      <c r="G15" s="22"/>
    </row>
    <row r="16" ht="22" customHeight="1" spans="1:7">
      <c r="A16" s="30" t="s">
        <v>77</v>
      </c>
      <c r="B16" s="131" t="s">
        <v>78</v>
      </c>
      <c r="C16" s="22">
        <v>320144.79</v>
      </c>
      <c r="D16" s="22">
        <v>320144.79</v>
      </c>
      <c r="E16" s="22">
        <v>320144.79</v>
      </c>
      <c r="F16" s="22"/>
      <c r="G16" s="22"/>
    </row>
    <row r="17" ht="22" customHeight="1" spans="1:7">
      <c r="A17" s="30" t="s">
        <v>79</v>
      </c>
      <c r="B17" s="131" t="s">
        <v>80</v>
      </c>
      <c r="C17" s="22">
        <v>18725.7</v>
      </c>
      <c r="D17" s="22">
        <v>18725.7</v>
      </c>
      <c r="E17" s="22">
        <v>18725.7</v>
      </c>
      <c r="F17" s="22"/>
      <c r="G17" s="22"/>
    </row>
    <row r="18" ht="22" customHeight="1" spans="1:7">
      <c r="A18" s="30" t="s">
        <v>81</v>
      </c>
      <c r="B18" s="30" t="s">
        <v>82</v>
      </c>
      <c r="C18" s="22">
        <v>10108987.07</v>
      </c>
      <c r="D18" s="22">
        <v>7860687.07</v>
      </c>
      <c r="E18" s="22">
        <v>7146891</v>
      </c>
      <c r="F18" s="22">
        <v>713796.07</v>
      </c>
      <c r="G18" s="22">
        <v>2248300</v>
      </c>
    </row>
    <row r="19" ht="22" customHeight="1" spans="1:7">
      <c r="A19" s="30" t="s">
        <v>83</v>
      </c>
      <c r="B19" s="130" t="s">
        <v>84</v>
      </c>
      <c r="C19" s="22">
        <v>10108987.07</v>
      </c>
      <c r="D19" s="22">
        <v>7860687.07</v>
      </c>
      <c r="E19" s="22">
        <v>7146891</v>
      </c>
      <c r="F19" s="22">
        <v>713796.07</v>
      </c>
      <c r="G19" s="22">
        <v>2248300</v>
      </c>
    </row>
    <row r="20" ht="22" customHeight="1" spans="1:7">
      <c r="A20" s="30" t="s">
        <v>85</v>
      </c>
      <c r="B20" s="131" t="s">
        <v>86</v>
      </c>
      <c r="C20" s="22">
        <v>542500</v>
      </c>
      <c r="D20" s="22"/>
      <c r="E20" s="22"/>
      <c r="F20" s="22"/>
      <c r="G20" s="22">
        <v>542500</v>
      </c>
    </row>
    <row r="21" ht="22" customHeight="1" spans="1:7">
      <c r="A21" s="30" t="s">
        <v>87</v>
      </c>
      <c r="B21" s="131" t="s">
        <v>88</v>
      </c>
      <c r="C21" s="22">
        <v>9566487.07</v>
      </c>
      <c r="D21" s="22">
        <v>7860687.07</v>
      </c>
      <c r="E21" s="22">
        <v>7146891</v>
      </c>
      <c r="F21" s="22">
        <v>713796.07</v>
      </c>
      <c r="G21" s="22">
        <v>1705800</v>
      </c>
    </row>
    <row r="22" ht="22" customHeight="1" spans="1:7">
      <c r="A22" s="30" t="s">
        <v>89</v>
      </c>
      <c r="B22" s="30" t="s">
        <v>90</v>
      </c>
      <c r="C22" s="22">
        <v>707158.37</v>
      </c>
      <c r="D22" s="22">
        <v>707158.37</v>
      </c>
      <c r="E22" s="22">
        <v>707158.37</v>
      </c>
      <c r="F22" s="22"/>
      <c r="G22" s="22"/>
    </row>
    <row r="23" ht="22" customHeight="1" spans="1:7">
      <c r="A23" s="30" t="s">
        <v>91</v>
      </c>
      <c r="B23" s="130" t="s">
        <v>92</v>
      </c>
      <c r="C23" s="22">
        <v>707158.37</v>
      </c>
      <c r="D23" s="22">
        <v>707158.37</v>
      </c>
      <c r="E23" s="22">
        <v>707158.37</v>
      </c>
      <c r="F23" s="22"/>
      <c r="G23" s="22"/>
    </row>
    <row r="24" ht="22" customHeight="1" spans="1:7">
      <c r="A24" s="30" t="s">
        <v>93</v>
      </c>
      <c r="B24" s="131" t="s">
        <v>94</v>
      </c>
      <c r="C24" s="22">
        <v>707158.37</v>
      </c>
      <c r="D24" s="22">
        <v>707158.37</v>
      </c>
      <c r="E24" s="22">
        <v>707158.37</v>
      </c>
      <c r="F24" s="22"/>
      <c r="G24" s="22"/>
    </row>
    <row r="25" ht="22" customHeight="1" spans="1:7">
      <c r="A25" s="132" t="s">
        <v>95</v>
      </c>
      <c r="B25" s="133" t="s">
        <v>95</v>
      </c>
      <c r="C25" s="22">
        <v>12621112.89</v>
      </c>
      <c r="D25" s="22">
        <v>10372812.89</v>
      </c>
      <c r="E25" s="22">
        <v>9644436.82</v>
      </c>
      <c r="F25" s="22">
        <v>728376.07</v>
      </c>
      <c r="G25" s="22">
        <v>2248300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$A1:$XFD1"/>
    </sheetView>
  </sheetViews>
  <sheetFormatPr defaultColWidth="9.14166666666667" defaultRowHeight="14.25" customHeight="1" outlineLevelRow="6" outlineLevelCol="5"/>
  <cols>
    <col min="1" max="1" width="27.425" customWidth="1"/>
    <col min="2" max="6" width="31.175" customWidth="1"/>
  </cols>
  <sheetData>
    <row r="1" ht="24" customHeight="1" spans="1:6">
      <c r="A1" s="118"/>
      <c r="B1" s="118"/>
      <c r="C1" s="60"/>
      <c r="F1" s="59" t="s">
        <v>118</v>
      </c>
    </row>
    <row r="2" ht="25.5" customHeight="1" spans="1:6">
      <c r="A2" s="119" t="s">
        <v>119</v>
      </c>
      <c r="B2" s="119"/>
      <c r="C2" s="119"/>
      <c r="D2" s="119"/>
      <c r="E2" s="119"/>
      <c r="F2" s="119"/>
    </row>
    <row r="3" ht="22" customHeight="1" spans="1:6">
      <c r="A3" s="4" t="str">
        <f>"单位名称："&amp;"云南省水文水资源局丽江分局"</f>
        <v>单位名称：云南省水文水资源局丽江分局</v>
      </c>
      <c r="B3" s="118"/>
      <c r="C3" s="60"/>
      <c r="F3" s="59" t="s">
        <v>2</v>
      </c>
    </row>
    <row r="4" ht="19.5" customHeight="1" spans="1:6">
      <c r="A4" s="9" t="s">
        <v>120</v>
      </c>
      <c r="B4" s="15" t="s">
        <v>121</v>
      </c>
      <c r="C4" s="10" t="s">
        <v>122</v>
      </c>
      <c r="D4" s="11"/>
      <c r="E4" s="12"/>
      <c r="F4" s="15" t="s">
        <v>123</v>
      </c>
    </row>
    <row r="5" ht="19.5" customHeight="1" spans="1:6">
      <c r="A5" s="17"/>
      <c r="B5" s="18"/>
      <c r="C5" s="62" t="s">
        <v>33</v>
      </c>
      <c r="D5" s="62" t="s">
        <v>124</v>
      </c>
      <c r="E5" s="62" t="s">
        <v>125</v>
      </c>
      <c r="F5" s="18"/>
    </row>
    <row r="6" ht="18.75" customHeight="1" spans="1:6">
      <c r="A6" s="120">
        <v>1</v>
      </c>
      <c r="B6" s="120">
        <v>2</v>
      </c>
      <c r="C6" s="121">
        <v>3</v>
      </c>
      <c r="D6" s="120">
        <v>4</v>
      </c>
      <c r="E6" s="120">
        <v>5</v>
      </c>
      <c r="F6" s="120">
        <v>6</v>
      </c>
    </row>
    <row r="7" ht="18.75" customHeight="1" spans="1:6">
      <c r="A7" s="122">
        <v>127300</v>
      </c>
      <c r="B7" s="122"/>
      <c r="C7" s="123">
        <v>124800</v>
      </c>
      <c r="D7" s="122"/>
      <c r="E7" s="122">
        <v>124800</v>
      </c>
      <c r="F7" s="122">
        <v>2500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4"/>
  <sheetViews>
    <sheetView showZeros="0" topLeftCell="I1" workbookViewId="0">
      <selection activeCell="I1" sqref="$A1:$XFD1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20.7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27" customHeight="1" spans="1:23">
      <c r="D1" s="1"/>
      <c r="E1" s="1"/>
      <c r="F1" s="1"/>
      <c r="G1" s="1"/>
      <c r="U1" s="109"/>
      <c r="W1" s="55" t="s">
        <v>126</v>
      </c>
    </row>
    <row r="2" ht="27.75" customHeight="1" spans="1:23">
      <c r="A2" s="27" t="s">
        <v>127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22" customHeight="1" spans="1:23">
      <c r="A3" s="4" t="str">
        <f>"单位名称："&amp;"云南省水文水资源局丽江分局"</f>
        <v>单位名称：云南省水文水资源局丽江分局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9"/>
      <c r="W3" s="103" t="s">
        <v>2</v>
      </c>
    </row>
    <row r="4" ht="21.75" customHeight="1" spans="1:23">
      <c r="A4" s="8" t="s">
        <v>128</v>
      </c>
      <c r="B4" s="8" t="s">
        <v>129</v>
      </c>
      <c r="C4" s="8" t="s">
        <v>130</v>
      </c>
      <c r="D4" s="9" t="s">
        <v>131</v>
      </c>
      <c r="E4" s="9" t="s">
        <v>132</v>
      </c>
      <c r="F4" s="9" t="s">
        <v>133</v>
      </c>
      <c r="G4" s="9" t="s">
        <v>134</v>
      </c>
      <c r="H4" s="62" t="s">
        <v>135</v>
      </c>
      <c r="I4" s="62"/>
      <c r="J4" s="62"/>
      <c r="K4" s="62"/>
      <c r="L4" s="111"/>
      <c r="M4" s="111"/>
      <c r="N4" s="111"/>
      <c r="O4" s="111"/>
      <c r="P4" s="111"/>
      <c r="Q4" s="47"/>
      <c r="R4" s="62"/>
      <c r="S4" s="62"/>
      <c r="T4" s="62"/>
      <c r="U4" s="62"/>
      <c r="V4" s="62"/>
      <c r="W4" s="62"/>
    </row>
    <row r="5" ht="21.75" customHeight="1" spans="1:23">
      <c r="A5" s="13"/>
      <c r="B5" s="13"/>
      <c r="C5" s="13"/>
      <c r="D5" s="14"/>
      <c r="E5" s="14"/>
      <c r="F5" s="14"/>
      <c r="G5" s="14"/>
      <c r="H5" s="62" t="s">
        <v>31</v>
      </c>
      <c r="I5" s="47" t="s">
        <v>34</v>
      </c>
      <c r="J5" s="47"/>
      <c r="K5" s="47"/>
      <c r="L5" s="111"/>
      <c r="M5" s="111"/>
      <c r="N5" s="111" t="s">
        <v>136</v>
      </c>
      <c r="O5" s="111"/>
      <c r="P5" s="111"/>
      <c r="Q5" s="47" t="s">
        <v>37</v>
      </c>
      <c r="R5" s="62" t="s">
        <v>52</v>
      </c>
      <c r="S5" s="47"/>
      <c r="T5" s="47"/>
      <c r="U5" s="47"/>
      <c r="V5" s="47"/>
      <c r="W5" s="47"/>
    </row>
    <row r="6" ht="15" customHeight="1" spans="1:23">
      <c r="A6" s="16"/>
      <c r="B6" s="16"/>
      <c r="C6" s="16"/>
      <c r="D6" s="17"/>
      <c r="E6" s="17"/>
      <c r="F6" s="17"/>
      <c r="G6" s="17"/>
      <c r="H6" s="62"/>
      <c r="I6" s="47" t="s">
        <v>137</v>
      </c>
      <c r="J6" s="47" t="s">
        <v>138</v>
      </c>
      <c r="K6" s="47" t="s">
        <v>139</v>
      </c>
      <c r="L6" s="115" t="s">
        <v>140</v>
      </c>
      <c r="M6" s="115" t="s">
        <v>141</v>
      </c>
      <c r="N6" s="115" t="s">
        <v>34</v>
      </c>
      <c r="O6" s="115" t="s">
        <v>35</v>
      </c>
      <c r="P6" s="115" t="s">
        <v>36</v>
      </c>
      <c r="Q6" s="47"/>
      <c r="R6" s="47" t="s">
        <v>33</v>
      </c>
      <c r="S6" s="47" t="s">
        <v>44</v>
      </c>
      <c r="T6" s="47" t="s">
        <v>142</v>
      </c>
      <c r="U6" s="47" t="s">
        <v>40</v>
      </c>
      <c r="V6" s="47" t="s">
        <v>41</v>
      </c>
      <c r="W6" s="47" t="s">
        <v>42</v>
      </c>
    </row>
    <row r="7" ht="27.75" customHeight="1" spans="1:23">
      <c r="A7" s="16"/>
      <c r="B7" s="16"/>
      <c r="C7" s="16"/>
      <c r="D7" s="17"/>
      <c r="E7" s="17"/>
      <c r="F7" s="17"/>
      <c r="G7" s="17"/>
      <c r="H7" s="62"/>
      <c r="I7" s="47"/>
      <c r="J7" s="47"/>
      <c r="K7" s="47"/>
      <c r="L7" s="115"/>
      <c r="M7" s="115"/>
      <c r="N7" s="115"/>
      <c r="O7" s="115"/>
      <c r="P7" s="115"/>
      <c r="Q7" s="47"/>
      <c r="R7" s="47"/>
      <c r="S7" s="47"/>
      <c r="T7" s="47"/>
      <c r="U7" s="47"/>
      <c r="V7" s="47"/>
      <c r="W7" s="47"/>
    </row>
    <row r="8" ht="15" customHeight="1" spans="1:23">
      <c r="A8" s="116">
        <v>1</v>
      </c>
      <c r="B8" s="116">
        <v>2</v>
      </c>
      <c r="C8" s="116">
        <v>3</v>
      </c>
      <c r="D8" s="116">
        <v>4</v>
      </c>
      <c r="E8" s="116">
        <v>5</v>
      </c>
      <c r="F8" s="116">
        <v>6</v>
      </c>
      <c r="G8" s="116">
        <v>7</v>
      </c>
      <c r="H8" s="116">
        <v>8</v>
      </c>
      <c r="I8" s="116">
        <v>9</v>
      </c>
      <c r="J8" s="116">
        <v>10</v>
      </c>
      <c r="K8" s="116">
        <v>11</v>
      </c>
      <c r="L8" s="116">
        <v>12</v>
      </c>
      <c r="M8" s="116">
        <v>13</v>
      </c>
      <c r="N8" s="116">
        <v>14</v>
      </c>
      <c r="O8" s="116">
        <v>15</v>
      </c>
      <c r="P8" s="116">
        <v>16</v>
      </c>
      <c r="Q8" s="116">
        <v>17</v>
      </c>
      <c r="R8" s="116">
        <v>18</v>
      </c>
      <c r="S8" s="116">
        <v>19</v>
      </c>
      <c r="T8" s="116">
        <v>20</v>
      </c>
      <c r="U8" s="116">
        <v>21</v>
      </c>
      <c r="V8" s="116">
        <v>22</v>
      </c>
      <c r="W8" s="116">
        <v>23</v>
      </c>
    </row>
    <row r="9" ht="18.75" customHeight="1" spans="1:23">
      <c r="A9" s="23" t="s">
        <v>46</v>
      </c>
      <c r="B9" s="113"/>
      <c r="C9" s="23"/>
      <c r="D9" s="23"/>
      <c r="E9" s="23"/>
      <c r="F9" s="23"/>
      <c r="G9" s="23"/>
      <c r="H9" s="22">
        <v>10417812.89</v>
      </c>
      <c r="I9" s="22">
        <v>10372812.89</v>
      </c>
      <c r="J9" s="22">
        <v>2576047.51</v>
      </c>
      <c r="K9" s="22"/>
      <c r="L9" s="22">
        <v>7796765.38</v>
      </c>
      <c r="M9" s="22"/>
      <c r="N9" s="22"/>
      <c r="O9" s="22"/>
      <c r="P9" s="22"/>
      <c r="Q9" s="22"/>
      <c r="R9" s="22">
        <v>45000</v>
      </c>
      <c r="S9" s="22"/>
      <c r="T9" s="22"/>
      <c r="U9" s="22"/>
      <c r="V9" s="22"/>
      <c r="W9" s="22">
        <v>45000</v>
      </c>
    </row>
    <row r="10" ht="31.4" customHeight="1" spans="1:23">
      <c r="A10" s="117" t="s">
        <v>46</v>
      </c>
      <c r="B10" s="113" t="s">
        <v>143</v>
      </c>
      <c r="C10" s="23" t="s">
        <v>144</v>
      </c>
      <c r="D10" s="23" t="s">
        <v>87</v>
      </c>
      <c r="E10" s="23" t="s">
        <v>88</v>
      </c>
      <c r="F10" s="23" t="s">
        <v>145</v>
      </c>
      <c r="G10" s="23" t="s">
        <v>146</v>
      </c>
      <c r="H10" s="22">
        <v>3041028</v>
      </c>
      <c r="I10" s="22">
        <v>3041028</v>
      </c>
      <c r="J10" s="22">
        <v>760257</v>
      </c>
      <c r="K10" s="22"/>
      <c r="L10" s="22">
        <v>2280771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7" t="s">
        <v>46</v>
      </c>
      <c r="B11" s="113" t="s">
        <v>143</v>
      </c>
      <c r="C11" s="23" t="s">
        <v>144</v>
      </c>
      <c r="D11" s="23" t="s">
        <v>87</v>
      </c>
      <c r="E11" s="23" t="s">
        <v>88</v>
      </c>
      <c r="F11" s="23" t="s">
        <v>147</v>
      </c>
      <c r="G11" s="23" t="s">
        <v>148</v>
      </c>
      <c r="H11" s="22">
        <v>594240</v>
      </c>
      <c r="I11" s="22">
        <v>594240</v>
      </c>
      <c r="J11" s="22">
        <v>148560</v>
      </c>
      <c r="K11" s="22"/>
      <c r="L11" s="22">
        <v>445680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7" t="s">
        <v>46</v>
      </c>
      <c r="B12" s="113" t="s">
        <v>143</v>
      </c>
      <c r="C12" s="23" t="s">
        <v>144</v>
      </c>
      <c r="D12" s="23" t="s">
        <v>87</v>
      </c>
      <c r="E12" s="23" t="s">
        <v>88</v>
      </c>
      <c r="F12" s="23" t="s">
        <v>149</v>
      </c>
      <c r="G12" s="23" t="s">
        <v>150</v>
      </c>
      <c r="H12" s="22">
        <v>253419</v>
      </c>
      <c r="I12" s="22">
        <v>253419</v>
      </c>
      <c r="J12" s="22">
        <v>63354.75</v>
      </c>
      <c r="K12" s="22"/>
      <c r="L12" s="22">
        <v>190064.25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7" t="s">
        <v>46</v>
      </c>
      <c r="B13" s="113" t="s">
        <v>143</v>
      </c>
      <c r="C13" s="23" t="s">
        <v>144</v>
      </c>
      <c r="D13" s="23" t="s">
        <v>87</v>
      </c>
      <c r="E13" s="23" t="s">
        <v>88</v>
      </c>
      <c r="F13" s="23" t="s">
        <v>151</v>
      </c>
      <c r="G13" s="23" t="s">
        <v>152</v>
      </c>
      <c r="H13" s="22">
        <v>3223260</v>
      </c>
      <c r="I13" s="22">
        <v>3223260</v>
      </c>
      <c r="J13" s="22">
        <v>805815</v>
      </c>
      <c r="K13" s="22"/>
      <c r="L13" s="22">
        <v>2417445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42" customHeight="1" spans="1:23">
      <c r="A14" s="117" t="s">
        <v>46</v>
      </c>
      <c r="B14" s="113" t="s">
        <v>153</v>
      </c>
      <c r="C14" s="23" t="s">
        <v>154</v>
      </c>
      <c r="D14" s="23" t="s">
        <v>66</v>
      </c>
      <c r="E14" s="23" t="s">
        <v>67</v>
      </c>
      <c r="F14" s="23" t="s">
        <v>155</v>
      </c>
      <c r="G14" s="23" t="s">
        <v>156</v>
      </c>
      <c r="H14" s="22">
        <v>995585.98</v>
      </c>
      <c r="I14" s="22">
        <v>995585.98</v>
      </c>
      <c r="J14" s="22">
        <v>248896.5</v>
      </c>
      <c r="K14" s="22"/>
      <c r="L14" s="22">
        <v>746689.48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7" t="s">
        <v>46</v>
      </c>
      <c r="B15" s="113" t="s">
        <v>153</v>
      </c>
      <c r="C15" s="23" t="s">
        <v>154</v>
      </c>
      <c r="D15" s="23" t="s">
        <v>70</v>
      </c>
      <c r="E15" s="23" t="s">
        <v>69</v>
      </c>
      <c r="F15" s="23" t="s">
        <v>157</v>
      </c>
      <c r="G15" s="23" t="s">
        <v>158</v>
      </c>
      <c r="H15" s="22">
        <v>51474.18</v>
      </c>
      <c r="I15" s="22">
        <v>51474.18</v>
      </c>
      <c r="J15" s="22">
        <v>12868.55</v>
      </c>
      <c r="K15" s="22"/>
      <c r="L15" s="22">
        <v>38605.63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7" t="s">
        <v>46</v>
      </c>
      <c r="B16" s="113" t="s">
        <v>153</v>
      </c>
      <c r="C16" s="23" t="s">
        <v>154</v>
      </c>
      <c r="D16" s="23" t="s">
        <v>75</v>
      </c>
      <c r="E16" s="23" t="s">
        <v>76</v>
      </c>
      <c r="F16" s="23" t="s">
        <v>159</v>
      </c>
      <c r="G16" s="23" t="s">
        <v>160</v>
      </c>
      <c r="H16" s="22">
        <v>404456.8</v>
      </c>
      <c r="I16" s="22">
        <v>404456.8</v>
      </c>
      <c r="J16" s="22">
        <v>101114.2</v>
      </c>
      <c r="K16" s="22"/>
      <c r="L16" s="22">
        <v>303342.6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7" t="s">
        <v>46</v>
      </c>
      <c r="B17" s="113" t="s">
        <v>153</v>
      </c>
      <c r="C17" s="23" t="s">
        <v>154</v>
      </c>
      <c r="D17" s="23" t="s">
        <v>77</v>
      </c>
      <c r="E17" s="23" t="s">
        <v>78</v>
      </c>
      <c r="F17" s="23" t="s">
        <v>161</v>
      </c>
      <c r="G17" s="23" t="s">
        <v>162</v>
      </c>
      <c r="H17" s="22">
        <v>320144.79</v>
      </c>
      <c r="I17" s="22">
        <v>320144.79</v>
      </c>
      <c r="J17" s="22">
        <v>80036.2</v>
      </c>
      <c r="K17" s="22"/>
      <c r="L17" s="22">
        <v>240108.59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7" t="s">
        <v>46</v>
      </c>
      <c r="B18" s="113" t="s">
        <v>153</v>
      </c>
      <c r="C18" s="23" t="s">
        <v>154</v>
      </c>
      <c r="D18" s="23" t="s">
        <v>79</v>
      </c>
      <c r="E18" s="23" t="s">
        <v>80</v>
      </c>
      <c r="F18" s="23" t="s">
        <v>157</v>
      </c>
      <c r="G18" s="23" t="s">
        <v>158</v>
      </c>
      <c r="H18" s="22">
        <v>18725.7</v>
      </c>
      <c r="I18" s="22">
        <v>18725.7</v>
      </c>
      <c r="J18" s="22">
        <v>18725.7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7" t="s">
        <v>46</v>
      </c>
      <c r="B19" s="113" t="s">
        <v>163</v>
      </c>
      <c r="C19" s="23" t="s">
        <v>94</v>
      </c>
      <c r="D19" s="23" t="s">
        <v>93</v>
      </c>
      <c r="E19" s="23" t="s">
        <v>94</v>
      </c>
      <c r="F19" s="23" t="s">
        <v>164</v>
      </c>
      <c r="G19" s="23" t="s">
        <v>94</v>
      </c>
      <c r="H19" s="22">
        <v>707158.37</v>
      </c>
      <c r="I19" s="22">
        <v>707158.37</v>
      </c>
      <c r="J19" s="22">
        <v>176789.59</v>
      </c>
      <c r="K19" s="22"/>
      <c r="L19" s="22">
        <v>530368.78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7" t="s">
        <v>46</v>
      </c>
      <c r="B20" s="113" t="s">
        <v>165</v>
      </c>
      <c r="C20" s="23" t="s">
        <v>166</v>
      </c>
      <c r="D20" s="23" t="s">
        <v>87</v>
      </c>
      <c r="E20" s="23" t="s">
        <v>88</v>
      </c>
      <c r="F20" s="23" t="s">
        <v>167</v>
      </c>
      <c r="G20" s="23" t="s">
        <v>168</v>
      </c>
      <c r="H20" s="22">
        <v>34944</v>
      </c>
      <c r="I20" s="22">
        <v>34944</v>
      </c>
      <c r="J20" s="22">
        <v>8736</v>
      </c>
      <c r="K20" s="22"/>
      <c r="L20" s="22">
        <v>26208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7" t="s">
        <v>46</v>
      </c>
      <c r="B21" s="113" t="s">
        <v>169</v>
      </c>
      <c r="C21" s="23" t="s">
        <v>170</v>
      </c>
      <c r="D21" s="23" t="s">
        <v>87</v>
      </c>
      <c r="E21" s="23" t="s">
        <v>88</v>
      </c>
      <c r="F21" s="23" t="s">
        <v>171</v>
      </c>
      <c r="G21" s="23" t="s">
        <v>172</v>
      </c>
      <c r="H21" s="22">
        <v>149800</v>
      </c>
      <c r="I21" s="22">
        <v>124800</v>
      </c>
      <c r="J21" s="22"/>
      <c r="K21" s="22"/>
      <c r="L21" s="22">
        <v>124800</v>
      </c>
      <c r="M21" s="22"/>
      <c r="N21" s="22"/>
      <c r="O21" s="22"/>
      <c r="P21" s="22"/>
      <c r="Q21" s="22"/>
      <c r="R21" s="22">
        <v>25000</v>
      </c>
      <c r="S21" s="22"/>
      <c r="T21" s="22"/>
      <c r="U21" s="22"/>
      <c r="V21" s="22"/>
      <c r="W21" s="22">
        <v>25000</v>
      </c>
    </row>
    <row r="22" ht="31.4" customHeight="1" spans="1:23">
      <c r="A22" s="117" t="s">
        <v>46</v>
      </c>
      <c r="B22" s="113" t="s">
        <v>173</v>
      </c>
      <c r="C22" s="23" t="s">
        <v>123</v>
      </c>
      <c r="D22" s="23" t="s">
        <v>87</v>
      </c>
      <c r="E22" s="23" t="s">
        <v>88</v>
      </c>
      <c r="F22" s="23" t="s">
        <v>174</v>
      </c>
      <c r="G22" s="23" t="s">
        <v>123</v>
      </c>
      <c r="H22" s="22">
        <v>2500</v>
      </c>
      <c r="I22" s="22">
        <v>2500</v>
      </c>
      <c r="J22" s="22">
        <v>625</v>
      </c>
      <c r="K22" s="22"/>
      <c r="L22" s="22">
        <v>1875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7" t="s">
        <v>46</v>
      </c>
      <c r="B23" s="113" t="s">
        <v>175</v>
      </c>
      <c r="C23" s="23" t="s">
        <v>176</v>
      </c>
      <c r="D23" s="23" t="s">
        <v>87</v>
      </c>
      <c r="E23" s="23" t="s">
        <v>88</v>
      </c>
      <c r="F23" s="23" t="s">
        <v>177</v>
      </c>
      <c r="G23" s="23" t="s">
        <v>176</v>
      </c>
      <c r="H23" s="22">
        <v>142238.94</v>
      </c>
      <c r="I23" s="22">
        <v>142238.94</v>
      </c>
      <c r="J23" s="22">
        <v>35559.74</v>
      </c>
      <c r="K23" s="22"/>
      <c r="L23" s="22">
        <v>106679.2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7" t="s">
        <v>46</v>
      </c>
      <c r="B24" s="113" t="s">
        <v>178</v>
      </c>
      <c r="C24" s="23" t="s">
        <v>179</v>
      </c>
      <c r="D24" s="23" t="s">
        <v>64</v>
      </c>
      <c r="E24" s="23" t="s">
        <v>65</v>
      </c>
      <c r="F24" s="23" t="s">
        <v>180</v>
      </c>
      <c r="G24" s="23" t="s">
        <v>181</v>
      </c>
      <c r="H24" s="22">
        <v>14580</v>
      </c>
      <c r="I24" s="22">
        <v>14580</v>
      </c>
      <c r="J24" s="22">
        <v>3645</v>
      </c>
      <c r="K24" s="22"/>
      <c r="L24" s="22">
        <v>10935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7" t="s">
        <v>46</v>
      </c>
      <c r="B25" s="113" t="s">
        <v>178</v>
      </c>
      <c r="C25" s="23" t="s">
        <v>179</v>
      </c>
      <c r="D25" s="23" t="s">
        <v>87</v>
      </c>
      <c r="E25" s="23" t="s">
        <v>88</v>
      </c>
      <c r="F25" s="23" t="s">
        <v>182</v>
      </c>
      <c r="G25" s="23" t="s">
        <v>183</v>
      </c>
      <c r="H25" s="22">
        <v>72000</v>
      </c>
      <c r="I25" s="22">
        <v>72000</v>
      </c>
      <c r="J25" s="22">
        <v>18000</v>
      </c>
      <c r="K25" s="22"/>
      <c r="L25" s="22">
        <v>54000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7" t="s">
        <v>46</v>
      </c>
      <c r="B26" s="113" t="s">
        <v>178</v>
      </c>
      <c r="C26" s="23" t="s">
        <v>179</v>
      </c>
      <c r="D26" s="23" t="s">
        <v>87</v>
      </c>
      <c r="E26" s="23" t="s">
        <v>88</v>
      </c>
      <c r="F26" s="23" t="s">
        <v>184</v>
      </c>
      <c r="G26" s="23" t="s">
        <v>185</v>
      </c>
      <c r="H26" s="22">
        <v>7395.73</v>
      </c>
      <c r="I26" s="22">
        <v>7395.73</v>
      </c>
      <c r="J26" s="22">
        <v>1848.93</v>
      </c>
      <c r="K26" s="22"/>
      <c r="L26" s="22">
        <v>5546.8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7" t="s">
        <v>46</v>
      </c>
      <c r="B27" s="113" t="s">
        <v>178</v>
      </c>
      <c r="C27" s="23" t="s">
        <v>179</v>
      </c>
      <c r="D27" s="23" t="s">
        <v>87</v>
      </c>
      <c r="E27" s="23" t="s">
        <v>88</v>
      </c>
      <c r="F27" s="23" t="s">
        <v>186</v>
      </c>
      <c r="G27" s="23" t="s">
        <v>187</v>
      </c>
      <c r="H27" s="22">
        <v>15000</v>
      </c>
      <c r="I27" s="22">
        <v>15000</v>
      </c>
      <c r="J27" s="22">
        <v>3750</v>
      </c>
      <c r="K27" s="22"/>
      <c r="L27" s="22">
        <v>11250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7" t="s">
        <v>46</v>
      </c>
      <c r="B28" s="113" t="s">
        <v>178</v>
      </c>
      <c r="C28" s="23" t="s">
        <v>179</v>
      </c>
      <c r="D28" s="23" t="s">
        <v>87</v>
      </c>
      <c r="E28" s="23" t="s">
        <v>88</v>
      </c>
      <c r="F28" s="23" t="s">
        <v>188</v>
      </c>
      <c r="G28" s="23" t="s">
        <v>189</v>
      </c>
      <c r="H28" s="22">
        <v>75000</v>
      </c>
      <c r="I28" s="22">
        <v>75000</v>
      </c>
      <c r="J28" s="22">
        <v>18750</v>
      </c>
      <c r="K28" s="22"/>
      <c r="L28" s="22">
        <v>56250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7" t="s">
        <v>46</v>
      </c>
      <c r="B29" s="113" t="s">
        <v>178</v>
      </c>
      <c r="C29" s="23" t="s">
        <v>179</v>
      </c>
      <c r="D29" s="23" t="s">
        <v>87</v>
      </c>
      <c r="E29" s="23" t="s">
        <v>88</v>
      </c>
      <c r="F29" s="23" t="s">
        <v>190</v>
      </c>
      <c r="G29" s="23" t="s">
        <v>191</v>
      </c>
      <c r="H29" s="22">
        <v>20337.84</v>
      </c>
      <c r="I29" s="22">
        <v>20337.84</v>
      </c>
      <c r="J29" s="22">
        <v>5084.46</v>
      </c>
      <c r="K29" s="22"/>
      <c r="L29" s="22">
        <v>15253.38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7" t="s">
        <v>46</v>
      </c>
      <c r="B30" s="113" t="s">
        <v>178</v>
      </c>
      <c r="C30" s="23" t="s">
        <v>179</v>
      </c>
      <c r="D30" s="23" t="s">
        <v>87</v>
      </c>
      <c r="E30" s="23" t="s">
        <v>88</v>
      </c>
      <c r="F30" s="23" t="s">
        <v>192</v>
      </c>
      <c r="G30" s="23" t="s">
        <v>193</v>
      </c>
      <c r="H30" s="22">
        <v>66859.7</v>
      </c>
      <c r="I30" s="22">
        <v>66859.7</v>
      </c>
      <c r="J30" s="22">
        <v>16714.93</v>
      </c>
      <c r="K30" s="22"/>
      <c r="L30" s="22">
        <v>50144.77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17" t="s">
        <v>46</v>
      </c>
      <c r="B31" s="113" t="s">
        <v>178</v>
      </c>
      <c r="C31" s="23" t="s">
        <v>179</v>
      </c>
      <c r="D31" s="23" t="s">
        <v>87</v>
      </c>
      <c r="E31" s="23" t="s">
        <v>88</v>
      </c>
      <c r="F31" s="23" t="s">
        <v>194</v>
      </c>
      <c r="G31" s="23" t="s">
        <v>195</v>
      </c>
      <c r="H31" s="22">
        <v>4887.77</v>
      </c>
      <c r="I31" s="22">
        <v>4887.77</v>
      </c>
      <c r="J31" s="22">
        <v>1221.94</v>
      </c>
      <c r="K31" s="22"/>
      <c r="L31" s="22">
        <v>3665.83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31.4" customHeight="1" spans="1:23">
      <c r="A32" s="117" t="s">
        <v>46</v>
      </c>
      <c r="B32" s="113" t="s">
        <v>178</v>
      </c>
      <c r="C32" s="23" t="s">
        <v>179</v>
      </c>
      <c r="D32" s="23" t="s">
        <v>87</v>
      </c>
      <c r="E32" s="23" t="s">
        <v>88</v>
      </c>
      <c r="F32" s="23" t="s">
        <v>196</v>
      </c>
      <c r="G32" s="23" t="s">
        <v>197</v>
      </c>
      <c r="H32" s="22">
        <v>4200</v>
      </c>
      <c r="I32" s="22">
        <v>4200</v>
      </c>
      <c r="J32" s="22">
        <v>1050</v>
      </c>
      <c r="K32" s="22"/>
      <c r="L32" s="22">
        <v>3150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31.4" customHeight="1" spans="1:23">
      <c r="A33" s="117" t="s">
        <v>46</v>
      </c>
      <c r="B33" s="113" t="s">
        <v>178</v>
      </c>
      <c r="C33" s="23" t="s">
        <v>179</v>
      </c>
      <c r="D33" s="23" t="s">
        <v>87</v>
      </c>
      <c r="E33" s="23" t="s">
        <v>88</v>
      </c>
      <c r="F33" s="23" t="s">
        <v>180</v>
      </c>
      <c r="G33" s="23" t="s">
        <v>181</v>
      </c>
      <c r="H33" s="22">
        <v>198576.09</v>
      </c>
      <c r="I33" s="22">
        <v>178576.09</v>
      </c>
      <c r="J33" s="22">
        <v>44644.02</v>
      </c>
      <c r="K33" s="22"/>
      <c r="L33" s="22">
        <v>133932.07</v>
      </c>
      <c r="M33" s="22"/>
      <c r="N33" s="22"/>
      <c r="O33" s="22"/>
      <c r="P33" s="22"/>
      <c r="Q33" s="22"/>
      <c r="R33" s="22">
        <v>20000</v>
      </c>
      <c r="S33" s="22"/>
      <c r="T33" s="22"/>
      <c r="U33" s="22"/>
      <c r="V33" s="22"/>
      <c r="W33" s="22">
        <v>20000</v>
      </c>
    </row>
    <row r="34" ht="18.75" customHeight="1" spans="1:23">
      <c r="A34" s="31" t="s">
        <v>95</v>
      </c>
      <c r="B34" s="32"/>
      <c r="C34" s="32"/>
      <c r="D34" s="32"/>
      <c r="E34" s="32"/>
      <c r="F34" s="32"/>
      <c r="G34" s="33"/>
      <c r="H34" s="22">
        <v>10417812.89</v>
      </c>
      <c r="I34" s="22">
        <v>10372812.89</v>
      </c>
      <c r="J34" s="22">
        <v>2576047.51</v>
      </c>
      <c r="K34" s="22"/>
      <c r="L34" s="22">
        <v>7796765.38</v>
      </c>
      <c r="M34" s="22"/>
      <c r="N34" s="22"/>
      <c r="O34" s="22"/>
      <c r="P34" s="22"/>
      <c r="Q34" s="22"/>
      <c r="R34" s="22">
        <v>45000</v>
      </c>
      <c r="S34" s="22"/>
      <c r="T34" s="22"/>
      <c r="U34" s="22"/>
      <c r="V34" s="22"/>
      <c r="W34" s="22">
        <v>45000</v>
      </c>
    </row>
  </sheetData>
  <mergeCells count="30">
    <mergeCell ref="A2:W2"/>
    <mergeCell ref="A3:G3"/>
    <mergeCell ref="H4:W4"/>
    <mergeCell ref="I5:M5"/>
    <mergeCell ref="N5:P5"/>
    <mergeCell ref="R5:W5"/>
    <mergeCell ref="A34:G34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1"/>
  <sheetViews>
    <sheetView showZeros="0" topLeftCell="I1" workbookViewId="0">
      <selection activeCell="P18" sqref="P18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25" customHeight="1" spans="1:23">
      <c r="E1" s="1"/>
      <c r="F1" s="1"/>
      <c r="G1" s="1"/>
      <c r="H1" s="1"/>
      <c r="U1" s="109"/>
      <c r="W1" s="55" t="s">
        <v>198</v>
      </c>
    </row>
    <row r="2" ht="27.75" customHeight="1" spans="1:23">
      <c r="A2" s="27" t="s">
        <v>199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26" customHeight="1" spans="1:23">
      <c r="A3" s="4" t="str">
        <f t="shared" ref="A3:B3" si="0">"单位名称："&amp;"云南省水文水资源局丽江分局"</f>
        <v>单位名称：云南省水文水资源局丽江分局</v>
      </c>
      <c r="B3" s="110" t="str">
        <f t="shared" si="0"/>
        <v>单位名称：云南省水文水资源局丽江分局</v>
      </c>
      <c r="C3" s="110"/>
      <c r="D3" s="110"/>
      <c r="E3" s="110"/>
      <c r="F3" s="110"/>
      <c r="G3" s="110"/>
      <c r="H3" s="110"/>
      <c r="I3" s="110"/>
      <c r="J3" s="6"/>
      <c r="K3" s="6"/>
      <c r="L3" s="6"/>
      <c r="M3" s="6"/>
      <c r="N3" s="6"/>
      <c r="O3" s="6"/>
      <c r="P3" s="6"/>
      <c r="Q3" s="6"/>
      <c r="U3" s="109"/>
      <c r="W3" s="103" t="s">
        <v>2</v>
      </c>
    </row>
    <row r="4" ht="26" customHeight="1" spans="1:23">
      <c r="A4" s="8" t="s">
        <v>200</v>
      </c>
      <c r="B4" s="8" t="s">
        <v>129</v>
      </c>
      <c r="C4" s="8" t="s">
        <v>130</v>
      </c>
      <c r="D4" s="8" t="s">
        <v>201</v>
      </c>
      <c r="E4" s="9" t="s">
        <v>131</v>
      </c>
      <c r="F4" s="9" t="s">
        <v>132</v>
      </c>
      <c r="G4" s="9" t="s">
        <v>133</v>
      </c>
      <c r="H4" s="9" t="s">
        <v>134</v>
      </c>
      <c r="I4" s="62" t="s">
        <v>31</v>
      </c>
      <c r="J4" s="62" t="s">
        <v>202</v>
      </c>
      <c r="K4" s="62"/>
      <c r="L4" s="62"/>
      <c r="M4" s="62"/>
      <c r="N4" s="111" t="s">
        <v>136</v>
      </c>
      <c r="O4" s="111"/>
      <c r="P4" s="111"/>
      <c r="Q4" s="9" t="s">
        <v>37</v>
      </c>
      <c r="R4" s="10" t="s">
        <v>52</v>
      </c>
      <c r="S4" s="11"/>
      <c r="T4" s="11"/>
      <c r="U4" s="11"/>
      <c r="V4" s="11"/>
      <c r="W4" s="12"/>
    </row>
    <row r="5" ht="26" customHeight="1" spans="1:23">
      <c r="A5" s="13"/>
      <c r="B5" s="13"/>
      <c r="C5" s="13"/>
      <c r="D5" s="13"/>
      <c r="E5" s="14"/>
      <c r="F5" s="14"/>
      <c r="G5" s="14"/>
      <c r="H5" s="14"/>
      <c r="I5" s="62"/>
      <c r="J5" s="47" t="s">
        <v>34</v>
      </c>
      <c r="K5" s="47"/>
      <c r="L5" s="47" t="s">
        <v>35</v>
      </c>
      <c r="M5" s="47" t="s">
        <v>36</v>
      </c>
      <c r="N5" s="112" t="s">
        <v>34</v>
      </c>
      <c r="O5" s="112" t="s">
        <v>35</v>
      </c>
      <c r="P5" s="112" t="s">
        <v>36</v>
      </c>
      <c r="Q5" s="14"/>
      <c r="R5" s="9" t="s">
        <v>33</v>
      </c>
      <c r="S5" s="9" t="s">
        <v>44</v>
      </c>
      <c r="T5" s="9" t="s">
        <v>142</v>
      </c>
      <c r="U5" s="9" t="s">
        <v>40</v>
      </c>
      <c r="V5" s="9" t="s">
        <v>41</v>
      </c>
      <c r="W5" s="9" t="s">
        <v>42</v>
      </c>
    </row>
    <row r="6" ht="26" customHeight="1" spans="1:23">
      <c r="A6" s="16"/>
      <c r="B6" s="16"/>
      <c r="C6" s="16"/>
      <c r="D6" s="16"/>
      <c r="E6" s="17"/>
      <c r="F6" s="17"/>
      <c r="G6" s="17"/>
      <c r="H6" s="17"/>
      <c r="I6" s="62"/>
      <c r="J6" s="47" t="s">
        <v>33</v>
      </c>
      <c r="K6" s="47" t="s">
        <v>203</v>
      </c>
      <c r="L6" s="47"/>
      <c r="M6" s="47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26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26" customHeight="1" spans="1:23">
      <c r="A8" s="23"/>
      <c r="B8" s="113"/>
      <c r="C8" s="23" t="s">
        <v>204</v>
      </c>
      <c r="D8" s="23"/>
      <c r="E8" s="23"/>
      <c r="F8" s="23"/>
      <c r="G8" s="23"/>
      <c r="H8" s="23"/>
      <c r="I8" s="114">
        <v>830000</v>
      </c>
      <c r="J8" s="114">
        <v>830000</v>
      </c>
      <c r="K8" s="114">
        <v>830000</v>
      </c>
      <c r="L8" s="114"/>
      <c r="M8" s="114"/>
      <c r="N8" s="114"/>
      <c r="O8" s="114"/>
      <c r="P8" s="114"/>
      <c r="Q8" s="114"/>
      <c r="R8" s="114"/>
      <c r="S8" s="114"/>
      <c r="T8" s="114"/>
      <c r="U8" s="88"/>
      <c r="V8" s="114"/>
      <c r="W8" s="114"/>
    </row>
    <row r="9" ht="26" customHeight="1" spans="1:23">
      <c r="A9" s="23" t="s">
        <v>205</v>
      </c>
      <c r="B9" s="113" t="s">
        <v>206</v>
      </c>
      <c r="C9" s="23" t="s">
        <v>204</v>
      </c>
      <c r="D9" s="23" t="s">
        <v>46</v>
      </c>
      <c r="E9" s="23" t="s">
        <v>87</v>
      </c>
      <c r="F9" s="23" t="s">
        <v>88</v>
      </c>
      <c r="G9" s="23" t="s">
        <v>207</v>
      </c>
      <c r="H9" s="23" t="s">
        <v>208</v>
      </c>
      <c r="I9" s="114">
        <v>830000</v>
      </c>
      <c r="J9" s="114">
        <v>830000</v>
      </c>
      <c r="K9" s="114">
        <v>830000</v>
      </c>
      <c r="L9" s="114"/>
      <c r="M9" s="114"/>
      <c r="N9" s="114"/>
      <c r="O9" s="114"/>
      <c r="P9" s="114"/>
      <c r="Q9" s="114"/>
      <c r="R9" s="114"/>
      <c r="S9" s="114"/>
      <c r="T9" s="114"/>
      <c r="U9" s="88"/>
      <c r="V9" s="114"/>
      <c r="W9" s="114"/>
    </row>
    <row r="10" ht="26" customHeight="1" spans="1:23">
      <c r="A10" s="23"/>
      <c r="B10" s="23"/>
      <c r="C10" s="23" t="s">
        <v>209</v>
      </c>
      <c r="D10" s="23"/>
      <c r="E10" s="23"/>
      <c r="F10" s="23"/>
      <c r="G10" s="23"/>
      <c r="H10" s="23"/>
      <c r="I10" s="114">
        <v>1900500</v>
      </c>
      <c r="J10" s="114">
        <v>1418300</v>
      </c>
      <c r="K10" s="114"/>
      <c r="L10" s="114"/>
      <c r="M10" s="114"/>
      <c r="N10" s="114"/>
      <c r="O10" s="114"/>
      <c r="P10" s="114"/>
      <c r="Q10" s="114"/>
      <c r="R10" s="114">
        <v>482200</v>
      </c>
      <c r="S10" s="114"/>
      <c r="T10" s="114"/>
      <c r="U10" s="88"/>
      <c r="V10" s="114"/>
      <c r="W10" s="114">
        <v>482200</v>
      </c>
    </row>
    <row r="11" ht="26" customHeight="1" spans="1:23">
      <c r="A11" s="23" t="s">
        <v>210</v>
      </c>
      <c r="B11" s="113" t="s">
        <v>211</v>
      </c>
      <c r="C11" s="23" t="s">
        <v>209</v>
      </c>
      <c r="D11" s="23" t="s">
        <v>46</v>
      </c>
      <c r="E11" s="23" t="s">
        <v>85</v>
      </c>
      <c r="F11" s="23" t="s">
        <v>86</v>
      </c>
      <c r="G11" s="23" t="s">
        <v>192</v>
      </c>
      <c r="H11" s="23" t="s">
        <v>193</v>
      </c>
      <c r="I11" s="114">
        <v>146140</v>
      </c>
      <c r="J11" s="114">
        <v>146140</v>
      </c>
      <c r="K11" s="114"/>
      <c r="L11" s="114"/>
      <c r="M11" s="114"/>
      <c r="N11" s="114"/>
      <c r="O11" s="114"/>
      <c r="P11" s="114"/>
      <c r="Q11" s="114"/>
      <c r="R11" s="114"/>
      <c r="S11" s="114"/>
      <c r="T11" s="114"/>
      <c r="U11" s="88"/>
      <c r="V11" s="114"/>
      <c r="W11" s="114"/>
    </row>
    <row r="12" ht="26" customHeight="1" spans="1:23">
      <c r="A12" s="23" t="s">
        <v>210</v>
      </c>
      <c r="B12" s="113" t="s">
        <v>211</v>
      </c>
      <c r="C12" s="23" t="s">
        <v>209</v>
      </c>
      <c r="D12" s="23" t="s">
        <v>46</v>
      </c>
      <c r="E12" s="23" t="s">
        <v>85</v>
      </c>
      <c r="F12" s="23" t="s">
        <v>86</v>
      </c>
      <c r="G12" s="23" t="s">
        <v>194</v>
      </c>
      <c r="H12" s="23" t="s">
        <v>195</v>
      </c>
      <c r="I12" s="114">
        <v>82600</v>
      </c>
      <c r="J12" s="114">
        <v>82600</v>
      </c>
      <c r="K12" s="114"/>
      <c r="L12" s="114"/>
      <c r="M12" s="114"/>
      <c r="N12" s="114"/>
      <c r="O12" s="114"/>
      <c r="P12" s="114"/>
      <c r="Q12" s="114"/>
      <c r="R12" s="114"/>
      <c r="S12" s="114"/>
      <c r="T12" s="114"/>
      <c r="U12" s="88"/>
      <c r="V12" s="114"/>
      <c r="W12" s="114"/>
    </row>
    <row r="13" ht="26" customHeight="1" spans="1:23">
      <c r="A13" s="23" t="s">
        <v>210</v>
      </c>
      <c r="B13" s="113" t="s">
        <v>211</v>
      </c>
      <c r="C13" s="23" t="s">
        <v>209</v>
      </c>
      <c r="D13" s="23" t="s">
        <v>46</v>
      </c>
      <c r="E13" s="23" t="s">
        <v>85</v>
      </c>
      <c r="F13" s="23" t="s">
        <v>86</v>
      </c>
      <c r="G13" s="23" t="s">
        <v>196</v>
      </c>
      <c r="H13" s="23" t="s">
        <v>197</v>
      </c>
      <c r="I13" s="114">
        <v>12800</v>
      </c>
      <c r="J13" s="114">
        <v>12800</v>
      </c>
      <c r="K13" s="114"/>
      <c r="L13" s="114"/>
      <c r="M13" s="114"/>
      <c r="N13" s="114"/>
      <c r="O13" s="114"/>
      <c r="P13" s="114"/>
      <c r="Q13" s="114"/>
      <c r="R13" s="114"/>
      <c r="S13" s="114"/>
      <c r="T13" s="114"/>
      <c r="U13" s="88"/>
      <c r="V13" s="114"/>
      <c r="W13" s="114"/>
    </row>
    <row r="14" ht="26" customHeight="1" spans="1:23">
      <c r="A14" s="23" t="s">
        <v>210</v>
      </c>
      <c r="B14" s="113" t="s">
        <v>211</v>
      </c>
      <c r="C14" s="23" t="s">
        <v>209</v>
      </c>
      <c r="D14" s="23" t="s">
        <v>46</v>
      </c>
      <c r="E14" s="23" t="s">
        <v>85</v>
      </c>
      <c r="F14" s="23" t="s">
        <v>86</v>
      </c>
      <c r="G14" s="23" t="s">
        <v>212</v>
      </c>
      <c r="H14" s="23" t="s">
        <v>213</v>
      </c>
      <c r="I14" s="114">
        <v>109600</v>
      </c>
      <c r="J14" s="114">
        <v>109600</v>
      </c>
      <c r="K14" s="114"/>
      <c r="L14" s="114"/>
      <c r="M14" s="114"/>
      <c r="N14" s="114"/>
      <c r="O14" s="114"/>
      <c r="P14" s="114"/>
      <c r="Q14" s="114"/>
      <c r="R14" s="114"/>
      <c r="S14" s="114"/>
      <c r="T14" s="114"/>
      <c r="U14" s="88"/>
      <c r="V14" s="114"/>
      <c r="W14" s="114"/>
    </row>
    <row r="15" ht="26" customHeight="1" spans="1:23">
      <c r="A15" s="23" t="s">
        <v>210</v>
      </c>
      <c r="B15" s="113" t="s">
        <v>211</v>
      </c>
      <c r="C15" s="23" t="s">
        <v>209</v>
      </c>
      <c r="D15" s="23" t="s">
        <v>46</v>
      </c>
      <c r="E15" s="23" t="s">
        <v>85</v>
      </c>
      <c r="F15" s="23" t="s">
        <v>86</v>
      </c>
      <c r="G15" s="23" t="s">
        <v>214</v>
      </c>
      <c r="H15" s="23" t="s">
        <v>215</v>
      </c>
      <c r="I15" s="114">
        <v>31500</v>
      </c>
      <c r="J15" s="114">
        <v>31500</v>
      </c>
      <c r="K15" s="114"/>
      <c r="L15" s="114"/>
      <c r="M15" s="114"/>
      <c r="N15" s="114"/>
      <c r="O15" s="114"/>
      <c r="P15" s="114"/>
      <c r="Q15" s="114"/>
      <c r="R15" s="114"/>
      <c r="S15" s="114"/>
      <c r="T15" s="114"/>
      <c r="U15" s="88"/>
      <c r="V15" s="114"/>
      <c r="W15" s="114"/>
    </row>
    <row r="16" ht="26" customHeight="1" spans="1:23">
      <c r="A16" s="23" t="s">
        <v>210</v>
      </c>
      <c r="B16" s="113" t="s">
        <v>211</v>
      </c>
      <c r="C16" s="23" t="s">
        <v>209</v>
      </c>
      <c r="D16" s="23" t="s">
        <v>46</v>
      </c>
      <c r="E16" s="23" t="s">
        <v>85</v>
      </c>
      <c r="F16" s="23" t="s">
        <v>86</v>
      </c>
      <c r="G16" s="23" t="s">
        <v>216</v>
      </c>
      <c r="H16" s="23" t="s">
        <v>217</v>
      </c>
      <c r="I16" s="114">
        <v>21400</v>
      </c>
      <c r="J16" s="114">
        <v>21400</v>
      </c>
      <c r="K16" s="114"/>
      <c r="L16" s="114"/>
      <c r="M16" s="114"/>
      <c r="N16" s="114"/>
      <c r="O16" s="114"/>
      <c r="P16" s="114"/>
      <c r="Q16" s="114"/>
      <c r="R16" s="114"/>
      <c r="S16" s="114"/>
      <c r="T16" s="114"/>
      <c r="U16" s="88"/>
      <c r="V16" s="114"/>
      <c r="W16" s="114"/>
    </row>
    <row r="17" ht="26" customHeight="1" spans="1:23">
      <c r="A17" s="23" t="s">
        <v>210</v>
      </c>
      <c r="B17" s="113" t="s">
        <v>211</v>
      </c>
      <c r="C17" s="23" t="s">
        <v>209</v>
      </c>
      <c r="D17" s="23" t="s">
        <v>46</v>
      </c>
      <c r="E17" s="23" t="s">
        <v>85</v>
      </c>
      <c r="F17" s="23" t="s">
        <v>86</v>
      </c>
      <c r="G17" s="23" t="s">
        <v>218</v>
      </c>
      <c r="H17" s="23" t="s">
        <v>219</v>
      </c>
      <c r="I17" s="114">
        <v>138460</v>
      </c>
      <c r="J17" s="114">
        <v>138460</v>
      </c>
      <c r="K17" s="114"/>
      <c r="L17" s="114"/>
      <c r="M17" s="114"/>
      <c r="N17" s="114"/>
      <c r="O17" s="114"/>
      <c r="P17" s="114"/>
      <c r="Q17" s="114"/>
      <c r="R17" s="114"/>
      <c r="S17" s="114"/>
      <c r="T17" s="114"/>
      <c r="U17" s="88"/>
      <c r="V17" s="114"/>
      <c r="W17" s="114"/>
    </row>
    <row r="18" ht="26" customHeight="1" spans="1:23">
      <c r="A18" s="23" t="s">
        <v>210</v>
      </c>
      <c r="B18" s="113" t="s">
        <v>211</v>
      </c>
      <c r="C18" s="23" t="s">
        <v>209</v>
      </c>
      <c r="D18" s="23" t="s">
        <v>46</v>
      </c>
      <c r="E18" s="23" t="s">
        <v>87</v>
      </c>
      <c r="F18" s="23" t="s">
        <v>88</v>
      </c>
      <c r="G18" s="23" t="s">
        <v>182</v>
      </c>
      <c r="H18" s="23" t="s">
        <v>183</v>
      </c>
      <c r="I18" s="114">
        <v>17210</v>
      </c>
      <c r="J18" s="114">
        <v>17210</v>
      </c>
      <c r="K18" s="114"/>
      <c r="L18" s="114"/>
      <c r="M18" s="114"/>
      <c r="N18" s="114"/>
      <c r="O18" s="114"/>
      <c r="P18" s="114"/>
      <c r="Q18" s="114"/>
      <c r="R18" s="114"/>
      <c r="S18" s="114"/>
      <c r="T18" s="114"/>
      <c r="U18" s="88"/>
      <c r="V18" s="114"/>
      <c r="W18" s="114"/>
    </row>
    <row r="19" ht="26" customHeight="1" spans="1:23">
      <c r="A19" s="23" t="s">
        <v>210</v>
      </c>
      <c r="B19" s="113" t="s">
        <v>211</v>
      </c>
      <c r="C19" s="23" t="s">
        <v>209</v>
      </c>
      <c r="D19" s="23" t="s">
        <v>46</v>
      </c>
      <c r="E19" s="23" t="s">
        <v>87</v>
      </c>
      <c r="F19" s="23" t="s">
        <v>88</v>
      </c>
      <c r="G19" s="23" t="s">
        <v>184</v>
      </c>
      <c r="H19" s="23" t="s">
        <v>185</v>
      </c>
      <c r="I19" s="114">
        <v>16000</v>
      </c>
      <c r="J19" s="114">
        <v>16000</v>
      </c>
      <c r="K19" s="114"/>
      <c r="L19" s="114"/>
      <c r="M19" s="114"/>
      <c r="N19" s="114"/>
      <c r="O19" s="114"/>
      <c r="P19" s="114"/>
      <c r="Q19" s="114"/>
      <c r="R19" s="114"/>
      <c r="S19" s="114"/>
      <c r="T19" s="114"/>
      <c r="U19" s="88"/>
      <c r="V19" s="114"/>
      <c r="W19" s="114"/>
    </row>
    <row r="20" ht="26" customHeight="1" spans="1:23">
      <c r="A20" s="23" t="s">
        <v>210</v>
      </c>
      <c r="B20" s="113" t="s">
        <v>211</v>
      </c>
      <c r="C20" s="23" t="s">
        <v>209</v>
      </c>
      <c r="D20" s="23" t="s">
        <v>46</v>
      </c>
      <c r="E20" s="23" t="s">
        <v>87</v>
      </c>
      <c r="F20" s="23" t="s">
        <v>88</v>
      </c>
      <c r="G20" s="23" t="s">
        <v>220</v>
      </c>
      <c r="H20" s="23" t="s">
        <v>221</v>
      </c>
      <c r="I20" s="114">
        <v>700</v>
      </c>
      <c r="J20" s="114">
        <v>700</v>
      </c>
      <c r="K20" s="114"/>
      <c r="L20" s="114"/>
      <c r="M20" s="114"/>
      <c r="N20" s="114"/>
      <c r="O20" s="114"/>
      <c r="P20" s="114"/>
      <c r="Q20" s="114"/>
      <c r="R20" s="114"/>
      <c r="S20" s="114"/>
      <c r="T20" s="114"/>
      <c r="U20" s="88"/>
      <c r="V20" s="114"/>
      <c r="W20" s="114"/>
    </row>
    <row r="21" ht="26" customHeight="1" spans="1:23">
      <c r="A21" s="23" t="s">
        <v>210</v>
      </c>
      <c r="B21" s="113" t="s">
        <v>211</v>
      </c>
      <c r="C21" s="23" t="s">
        <v>209</v>
      </c>
      <c r="D21" s="23" t="s">
        <v>46</v>
      </c>
      <c r="E21" s="23" t="s">
        <v>87</v>
      </c>
      <c r="F21" s="23" t="s">
        <v>88</v>
      </c>
      <c r="G21" s="23" t="s">
        <v>222</v>
      </c>
      <c r="H21" s="23" t="s">
        <v>223</v>
      </c>
      <c r="I21" s="114">
        <v>54696</v>
      </c>
      <c r="J21" s="114">
        <v>54696</v>
      </c>
      <c r="K21" s="114"/>
      <c r="L21" s="114"/>
      <c r="M21" s="114"/>
      <c r="N21" s="114"/>
      <c r="O21" s="114"/>
      <c r="P21" s="114"/>
      <c r="Q21" s="114"/>
      <c r="R21" s="114"/>
      <c r="S21" s="114"/>
      <c r="T21" s="114"/>
      <c r="U21" s="88"/>
      <c r="V21" s="114"/>
      <c r="W21" s="114"/>
    </row>
    <row r="22" ht="26" customHeight="1" spans="1:23">
      <c r="A22" s="23" t="s">
        <v>210</v>
      </c>
      <c r="B22" s="113" t="s">
        <v>211</v>
      </c>
      <c r="C22" s="23" t="s">
        <v>209</v>
      </c>
      <c r="D22" s="23" t="s">
        <v>46</v>
      </c>
      <c r="E22" s="23" t="s">
        <v>87</v>
      </c>
      <c r="F22" s="23" t="s">
        <v>88</v>
      </c>
      <c r="G22" s="23" t="s">
        <v>192</v>
      </c>
      <c r="H22" s="23" t="s">
        <v>193</v>
      </c>
      <c r="I22" s="114">
        <v>176164</v>
      </c>
      <c r="J22" s="114">
        <v>176164</v>
      </c>
      <c r="K22" s="114"/>
      <c r="L22" s="114"/>
      <c r="M22" s="114"/>
      <c r="N22" s="114"/>
      <c r="O22" s="114"/>
      <c r="P22" s="114"/>
      <c r="Q22" s="114"/>
      <c r="R22" s="114"/>
      <c r="S22" s="114"/>
      <c r="T22" s="114"/>
      <c r="U22" s="88"/>
      <c r="V22" s="114"/>
      <c r="W22" s="114"/>
    </row>
    <row r="23" ht="26" customHeight="1" spans="1:23">
      <c r="A23" s="23" t="s">
        <v>210</v>
      </c>
      <c r="B23" s="113" t="s">
        <v>211</v>
      </c>
      <c r="C23" s="23" t="s">
        <v>209</v>
      </c>
      <c r="D23" s="23" t="s">
        <v>46</v>
      </c>
      <c r="E23" s="23" t="s">
        <v>87</v>
      </c>
      <c r="F23" s="23" t="s">
        <v>88</v>
      </c>
      <c r="G23" s="23" t="s">
        <v>194</v>
      </c>
      <c r="H23" s="23" t="s">
        <v>195</v>
      </c>
      <c r="I23" s="114">
        <v>489900</v>
      </c>
      <c r="J23" s="114">
        <v>216900</v>
      </c>
      <c r="K23" s="114"/>
      <c r="L23" s="114"/>
      <c r="M23" s="114"/>
      <c r="N23" s="114"/>
      <c r="O23" s="114"/>
      <c r="P23" s="114"/>
      <c r="Q23" s="114"/>
      <c r="R23" s="114">
        <v>273000</v>
      </c>
      <c r="S23" s="114"/>
      <c r="T23" s="114"/>
      <c r="U23" s="88"/>
      <c r="V23" s="114"/>
      <c r="W23" s="114">
        <v>273000</v>
      </c>
    </row>
    <row r="24" ht="26" customHeight="1" spans="1:23">
      <c r="A24" s="23" t="s">
        <v>210</v>
      </c>
      <c r="B24" s="113" t="s">
        <v>211</v>
      </c>
      <c r="C24" s="23" t="s">
        <v>209</v>
      </c>
      <c r="D24" s="23" t="s">
        <v>46</v>
      </c>
      <c r="E24" s="23" t="s">
        <v>87</v>
      </c>
      <c r="F24" s="23" t="s">
        <v>88</v>
      </c>
      <c r="G24" s="23" t="s">
        <v>224</v>
      </c>
      <c r="H24" s="23" t="s">
        <v>225</v>
      </c>
      <c r="I24" s="114">
        <v>119700</v>
      </c>
      <c r="J24" s="114">
        <v>119700</v>
      </c>
      <c r="K24" s="114"/>
      <c r="L24" s="114"/>
      <c r="M24" s="114"/>
      <c r="N24" s="114"/>
      <c r="O24" s="114"/>
      <c r="P24" s="114"/>
      <c r="Q24" s="114"/>
      <c r="R24" s="114"/>
      <c r="S24" s="114"/>
      <c r="T24" s="114"/>
      <c r="U24" s="88"/>
      <c r="V24" s="114"/>
      <c r="W24" s="114"/>
    </row>
    <row r="25" ht="26" customHeight="1" spans="1:23">
      <c r="A25" s="23" t="s">
        <v>210</v>
      </c>
      <c r="B25" s="113" t="s">
        <v>211</v>
      </c>
      <c r="C25" s="23" t="s">
        <v>209</v>
      </c>
      <c r="D25" s="23" t="s">
        <v>46</v>
      </c>
      <c r="E25" s="23" t="s">
        <v>87</v>
      </c>
      <c r="F25" s="23" t="s">
        <v>88</v>
      </c>
      <c r="G25" s="23" t="s">
        <v>212</v>
      </c>
      <c r="H25" s="23" t="s">
        <v>213</v>
      </c>
      <c r="I25" s="114">
        <v>17000</v>
      </c>
      <c r="J25" s="114">
        <v>17000</v>
      </c>
      <c r="K25" s="114"/>
      <c r="L25" s="114"/>
      <c r="M25" s="114"/>
      <c r="N25" s="114"/>
      <c r="O25" s="114"/>
      <c r="P25" s="114"/>
      <c r="Q25" s="114"/>
      <c r="R25" s="114"/>
      <c r="S25" s="114"/>
      <c r="T25" s="114"/>
      <c r="U25" s="88"/>
      <c r="V25" s="114"/>
      <c r="W25" s="114"/>
    </row>
    <row r="26" ht="26" customHeight="1" spans="1:23">
      <c r="A26" s="23" t="s">
        <v>210</v>
      </c>
      <c r="B26" s="113" t="s">
        <v>211</v>
      </c>
      <c r="C26" s="23" t="s">
        <v>209</v>
      </c>
      <c r="D26" s="23" t="s">
        <v>46</v>
      </c>
      <c r="E26" s="23" t="s">
        <v>87</v>
      </c>
      <c r="F26" s="23" t="s">
        <v>88</v>
      </c>
      <c r="G26" s="23" t="s">
        <v>214</v>
      </c>
      <c r="H26" s="23" t="s">
        <v>215</v>
      </c>
      <c r="I26" s="114">
        <v>216700</v>
      </c>
      <c r="J26" s="114">
        <v>7500</v>
      </c>
      <c r="K26" s="114"/>
      <c r="L26" s="114"/>
      <c r="M26" s="114"/>
      <c r="N26" s="114"/>
      <c r="O26" s="114"/>
      <c r="P26" s="114"/>
      <c r="Q26" s="114"/>
      <c r="R26" s="114">
        <v>209200</v>
      </c>
      <c r="S26" s="114"/>
      <c r="T26" s="114"/>
      <c r="U26" s="88"/>
      <c r="V26" s="114"/>
      <c r="W26" s="114">
        <v>209200</v>
      </c>
    </row>
    <row r="27" ht="26" customHeight="1" spans="1:23">
      <c r="A27" s="23" t="s">
        <v>210</v>
      </c>
      <c r="B27" s="113" t="s">
        <v>211</v>
      </c>
      <c r="C27" s="23" t="s">
        <v>209</v>
      </c>
      <c r="D27" s="23" t="s">
        <v>46</v>
      </c>
      <c r="E27" s="23" t="s">
        <v>87</v>
      </c>
      <c r="F27" s="23" t="s">
        <v>88</v>
      </c>
      <c r="G27" s="23" t="s">
        <v>226</v>
      </c>
      <c r="H27" s="23" t="s">
        <v>227</v>
      </c>
      <c r="I27" s="114">
        <v>48200</v>
      </c>
      <c r="J27" s="114">
        <v>48200</v>
      </c>
      <c r="K27" s="114"/>
      <c r="L27" s="114"/>
      <c r="M27" s="114"/>
      <c r="N27" s="114"/>
      <c r="O27" s="114"/>
      <c r="P27" s="114"/>
      <c r="Q27" s="114"/>
      <c r="R27" s="114"/>
      <c r="S27" s="114"/>
      <c r="T27" s="114"/>
      <c r="U27" s="88"/>
      <c r="V27" s="114"/>
      <c r="W27" s="114"/>
    </row>
    <row r="28" ht="26" customHeight="1" spans="1:23">
      <c r="A28" s="23" t="s">
        <v>210</v>
      </c>
      <c r="B28" s="113" t="s">
        <v>211</v>
      </c>
      <c r="C28" s="23" t="s">
        <v>209</v>
      </c>
      <c r="D28" s="23" t="s">
        <v>46</v>
      </c>
      <c r="E28" s="23" t="s">
        <v>87</v>
      </c>
      <c r="F28" s="23" t="s">
        <v>88</v>
      </c>
      <c r="G28" s="23" t="s">
        <v>228</v>
      </c>
      <c r="H28" s="23" t="s">
        <v>229</v>
      </c>
      <c r="I28" s="114">
        <v>15000</v>
      </c>
      <c r="J28" s="114">
        <v>15000</v>
      </c>
      <c r="K28" s="114"/>
      <c r="L28" s="114"/>
      <c r="M28" s="114"/>
      <c r="N28" s="114"/>
      <c r="O28" s="114"/>
      <c r="P28" s="114"/>
      <c r="Q28" s="114"/>
      <c r="R28" s="114"/>
      <c r="S28" s="114"/>
      <c r="T28" s="114"/>
      <c r="U28" s="88"/>
      <c r="V28" s="114"/>
      <c r="W28" s="114"/>
    </row>
    <row r="29" ht="26" customHeight="1" spans="1:23">
      <c r="A29" s="23" t="s">
        <v>210</v>
      </c>
      <c r="B29" s="113" t="s">
        <v>211</v>
      </c>
      <c r="C29" s="23" t="s">
        <v>209</v>
      </c>
      <c r="D29" s="23" t="s">
        <v>46</v>
      </c>
      <c r="E29" s="23" t="s">
        <v>87</v>
      </c>
      <c r="F29" s="23" t="s">
        <v>88</v>
      </c>
      <c r="G29" s="23" t="s">
        <v>216</v>
      </c>
      <c r="H29" s="23" t="s">
        <v>217</v>
      </c>
      <c r="I29" s="114">
        <v>120430</v>
      </c>
      <c r="J29" s="114">
        <v>120430</v>
      </c>
      <c r="K29" s="114"/>
      <c r="L29" s="114"/>
      <c r="M29" s="114"/>
      <c r="N29" s="114"/>
      <c r="O29" s="114"/>
      <c r="P29" s="114"/>
      <c r="Q29" s="114"/>
      <c r="R29" s="114"/>
      <c r="S29" s="114"/>
      <c r="T29" s="114"/>
      <c r="U29" s="88"/>
      <c r="V29" s="114"/>
      <c r="W29" s="114"/>
    </row>
    <row r="30" ht="26" customHeight="1" spans="1:23">
      <c r="A30" s="23" t="s">
        <v>210</v>
      </c>
      <c r="B30" s="113" t="s">
        <v>211</v>
      </c>
      <c r="C30" s="23" t="s">
        <v>209</v>
      </c>
      <c r="D30" s="23" t="s">
        <v>46</v>
      </c>
      <c r="E30" s="23" t="s">
        <v>87</v>
      </c>
      <c r="F30" s="23" t="s">
        <v>88</v>
      </c>
      <c r="G30" s="23" t="s">
        <v>218</v>
      </c>
      <c r="H30" s="23" t="s">
        <v>219</v>
      </c>
      <c r="I30" s="114">
        <v>66300</v>
      </c>
      <c r="J30" s="114">
        <v>66300</v>
      </c>
      <c r="K30" s="114"/>
      <c r="L30" s="114"/>
      <c r="M30" s="114"/>
      <c r="N30" s="114"/>
      <c r="O30" s="114"/>
      <c r="P30" s="114"/>
      <c r="Q30" s="114"/>
      <c r="R30" s="114"/>
      <c r="S30" s="114"/>
      <c r="T30" s="114"/>
      <c r="U30" s="88"/>
      <c r="V30" s="114"/>
      <c r="W30" s="114"/>
    </row>
    <row r="31" ht="30" customHeight="1" spans="1:23">
      <c r="A31" s="31" t="s">
        <v>95</v>
      </c>
      <c r="B31" s="32"/>
      <c r="C31" s="32"/>
      <c r="D31" s="32"/>
      <c r="E31" s="32"/>
      <c r="F31" s="32"/>
      <c r="G31" s="32"/>
      <c r="H31" s="33"/>
      <c r="I31" s="114">
        <v>2730500</v>
      </c>
      <c r="J31" s="114">
        <v>2248300</v>
      </c>
      <c r="K31" s="114">
        <v>830000</v>
      </c>
      <c r="L31" s="114"/>
      <c r="M31" s="114"/>
      <c r="N31" s="114"/>
      <c r="O31" s="114"/>
      <c r="P31" s="114"/>
      <c r="Q31" s="114"/>
      <c r="R31" s="114">
        <v>482200</v>
      </c>
      <c r="S31" s="114"/>
      <c r="T31" s="114"/>
      <c r="U31" s="88"/>
      <c r="V31" s="114"/>
      <c r="W31" s="114">
        <v>482200</v>
      </c>
    </row>
  </sheetData>
  <mergeCells count="28">
    <mergeCell ref="A2:W2"/>
    <mergeCell ref="A3:I3"/>
    <mergeCell ref="J4:M4"/>
    <mergeCell ref="N4:P4"/>
    <mergeCell ref="R4:W4"/>
    <mergeCell ref="J5:K5"/>
    <mergeCell ref="A31:H31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30"/>
  <sheetViews>
    <sheetView showZeros="0" tabSelected="1" topLeftCell="A3" workbookViewId="0">
      <selection activeCell="J14" sqref="J14"/>
    </sheetView>
  </sheetViews>
  <sheetFormatPr defaultColWidth="9.14166666666667" defaultRowHeight="12" customHeight="1"/>
  <cols>
    <col min="1" max="1" width="31.3916666666667" customWidth="1"/>
    <col min="2" max="2" width="31.25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ht="25" customHeight="1" spans="1:10">
      <c r="J1" s="44" t="s">
        <v>230</v>
      </c>
    </row>
    <row r="2" ht="28.5" customHeight="1" spans="1:10">
      <c r="A2" s="45" t="s">
        <v>231</v>
      </c>
      <c r="B2" s="27"/>
      <c r="C2" s="27"/>
      <c r="D2" s="27"/>
      <c r="E2" s="27"/>
      <c r="F2" s="46"/>
      <c r="G2" s="27"/>
      <c r="H2" s="46"/>
      <c r="I2" s="46"/>
      <c r="J2" s="27"/>
    </row>
    <row r="3" ht="33" customHeight="1" spans="1:10">
      <c r="A3" s="4" t="str">
        <f>"单位名称："&amp;"云南省水文水资源局丽江分局"</f>
        <v>单位名称：云南省水文水资源局丽江分局</v>
      </c>
    </row>
    <row r="4" ht="25" customHeight="1" spans="1:10">
      <c r="A4" s="47" t="s">
        <v>232</v>
      </c>
      <c r="B4" s="47" t="s">
        <v>233</v>
      </c>
      <c r="C4" s="47" t="s">
        <v>234</v>
      </c>
      <c r="D4" s="47" t="s">
        <v>235</v>
      </c>
      <c r="E4" s="47" t="s">
        <v>236</v>
      </c>
      <c r="F4" s="48" t="s">
        <v>237</v>
      </c>
      <c r="G4" s="47" t="s">
        <v>238</v>
      </c>
      <c r="H4" s="48" t="s">
        <v>239</v>
      </c>
      <c r="I4" s="48" t="s">
        <v>240</v>
      </c>
      <c r="J4" s="47" t="s">
        <v>241</v>
      </c>
    </row>
    <row r="5" ht="16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30" customHeight="1" spans="1:10">
      <c r="A6" s="49" t="s">
        <v>46</v>
      </c>
      <c r="B6" s="50"/>
      <c r="C6" s="50"/>
      <c r="D6" s="50"/>
      <c r="E6" s="51"/>
      <c r="F6" s="52"/>
      <c r="G6" s="51"/>
      <c r="H6" s="52"/>
      <c r="I6" s="52"/>
      <c r="J6" s="51"/>
    </row>
    <row r="7" ht="47.3" customHeight="1" spans="1:10">
      <c r="A7" s="106" t="s">
        <v>209</v>
      </c>
      <c r="B7" s="53" t="s">
        <v>242</v>
      </c>
      <c r="C7" s="53" t="s">
        <v>243</v>
      </c>
      <c r="D7" s="53" t="s">
        <v>244</v>
      </c>
      <c r="E7" s="49" t="s">
        <v>245</v>
      </c>
      <c r="F7" s="53" t="s">
        <v>246</v>
      </c>
      <c r="G7" s="49" t="s">
        <v>117</v>
      </c>
      <c r="H7" s="53" t="s">
        <v>247</v>
      </c>
      <c r="I7" s="53" t="s">
        <v>248</v>
      </c>
      <c r="J7" s="54" t="s">
        <v>249</v>
      </c>
    </row>
    <row r="8" ht="47.3" customHeight="1" spans="1:10">
      <c r="A8" s="106" t="s">
        <v>209</v>
      </c>
      <c r="B8" s="53" t="s">
        <v>250</v>
      </c>
      <c r="C8" s="53" t="s">
        <v>243</v>
      </c>
      <c r="D8" s="53" t="s">
        <v>244</v>
      </c>
      <c r="E8" s="49" t="s">
        <v>251</v>
      </c>
      <c r="F8" s="53" t="s">
        <v>252</v>
      </c>
      <c r="G8" s="49" t="s">
        <v>253</v>
      </c>
      <c r="H8" s="53" t="s">
        <v>254</v>
      </c>
      <c r="I8" s="53" t="s">
        <v>248</v>
      </c>
      <c r="J8" s="54" t="s">
        <v>255</v>
      </c>
    </row>
    <row r="9" ht="47.3" customHeight="1" spans="1:10">
      <c r="A9" s="106" t="s">
        <v>209</v>
      </c>
      <c r="B9" s="53" t="s">
        <v>250</v>
      </c>
      <c r="C9" s="53" t="s">
        <v>243</v>
      </c>
      <c r="D9" s="53" t="s">
        <v>244</v>
      </c>
      <c r="E9" s="49" t="s">
        <v>256</v>
      </c>
      <c r="F9" s="53" t="s">
        <v>252</v>
      </c>
      <c r="G9" s="49" t="s">
        <v>257</v>
      </c>
      <c r="H9" s="53" t="s">
        <v>254</v>
      </c>
      <c r="I9" s="53" t="s">
        <v>248</v>
      </c>
      <c r="J9" s="54" t="s">
        <v>258</v>
      </c>
    </row>
    <row r="10" ht="47.3" customHeight="1" spans="1:10">
      <c r="A10" s="106" t="s">
        <v>209</v>
      </c>
      <c r="B10" s="53" t="s">
        <v>250</v>
      </c>
      <c r="C10" s="53" t="s">
        <v>243</v>
      </c>
      <c r="D10" s="53" t="s">
        <v>244</v>
      </c>
      <c r="E10" s="49" t="s">
        <v>259</v>
      </c>
      <c r="F10" s="53" t="s">
        <v>252</v>
      </c>
      <c r="G10" s="49" t="s">
        <v>60</v>
      </c>
      <c r="H10" s="53" t="s">
        <v>254</v>
      </c>
      <c r="I10" s="53" t="s">
        <v>248</v>
      </c>
      <c r="J10" s="54" t="s">
        <v>260</v>
      </c>
    </row>
    <row r="11" ht="47.3" customHeight="1" spans="1:10">
      <c r="A11" s="106" t="s">
        <v>209</v>
      </c>
      <c r="B11" s="53" t="s">
        <v>250</v>
      </c>
      <c r="C11" s="53" t="s">
        <v>243</v>
      </c>
      <c r="D11" s="53" t="s">
        <v>244</v>
      </c>
      <c r="E11" s="49" t="s">
        <v>261</v>
      </c>
      <c r="F11" s="53" t="s">
        <v>252</v>
      </c>
      <c r="G11" s="49" t="s">
        <v>262</v>
      </c>
      <c r="H11" s="53" t="s">
        <v>254</v>
      </c>
      <c r="I11" s="53" t="s">
        <v>248</v>
      </c>
      <c r="J11" s="54" t="s">
        <v>263</v>
      </c>
    </row>
    <row r="12" ht="47.3" customHeight="1" spans="1:10">
      <c r="A12" s="106" t="s">
        <v>209</v>
      </c>
      <c r="B12" s="53" t="s">
        <v>250</v>
      </c>
      <c r="C12" s="53" t="s">
        <v>243</v>
      </c>
      <c r="D12" s="53" t="s">
        <v>244</v>
      </c>
      <c r="E12" s="49" t="s">
        <v>264</v>
      </c>
      <c r="F12" s="53" t="s">
        <v>252</v>
      </c>
      <c r="G12" s="49" t="s">
        <v>265</v>
      </c>
      <c r="H12" s="53" t="s">
        <v>266</v>
      </c>
      <c r="I12" s="53" t="s">
        <v>248</v>
      </c>
      <c r="J12" s="107" t="s">
        <v>267</v>
      </c>
    </row>
    <row r="13" ht="47.3" customHeight="1" spans="1:10">
      <c r="A13" s="106" t="s">
        <v>209</v>
      </c>
      <c r="B13" s="53" t="s">
        <v>250</v>
      </c>
      <c r="C13" s="53" t="s">
        <v>243</v>
      </c>
      <c r="D13" s="53" t="s">
        <v>244</v>
      </c>
      <c r="E13" s="49" t="s">
        <v>268</v>
      </c>
      <c r="F13" s="53" t="s">
        <v>252</v>
      </c>
      <c r="G13" s="49" t="s">
        <v>269</v>
      </c>
      <c r="H13" s="53" t="s">
        <v>254</v>
      </c>
      <c r="I13" s="53" t="s">
        <v>248</v>
      </c>
      <c r="J13" s="54" t="s">
        <v>270</v>
      </c>
    </row>
    <row r="14" ht="137" customHeight="1" spans="1:10">
      <c r="A14" s="106" t="s">
        <v>209</v>
      </c>
      <c r="B14" s="53" t="s">
        <v>250</v>
      </c>
      <c r="C14" s="53" t="s">
        <v>243</v>
      </c>
      <c r="D14" s="53" t="s">
        <v>271</v>
      </c>
      <c r="E14" s="49" t="s">
        <v>272</v>
      </c>
      <c r="F14" s="53" t="s">
        <v>252</v>
      </c>
      <c r="G14" s="49" t="s">
        <v>273</v>
      </c>
      <c r="H14" s="53" t="s">
        <v>274</v>
      </c>
      <c r="I14" s="53" t="s">
        <v>248</v>
      </c>
      <c r="J14" s="107" t="s">
        <v>275</v>
      </c>
    </row>
    <row r="15" ht="47.3" customHeight="1" spans="1:10">
      <c r="A15" s="106" t="s">
        <v>209</v>
      </c>
      <c r="B15" s="53" t="s">
        <v>250</v>
      </c>
      <c r="C15" s="53" t="s">
        <v>243</v>
      </c>
      <c r="D15" s="53" t="s">
        <v>271</v>
      </c>
      <c r="E15" s="49" t="s">
        <v>276</v>
      </c>
      <c r="F15" s="53" t="s">
        <v>246</v>
      </c>
      <c r="G15" s="49" t="s">
        <v>277</v>
      </c>
      <c r="H15" s="53" t="s">
        <v>274</v>
      </c>
      <c r="I15" s="53" t="s">
        <v>248</v>
      </c>
      <c r="J15" s="54" t="s">
        <v>278</v>
      </c>
    </row>
    <row r="16" ht="47.3" customHeight="1" spans="1:10">
      <c r="A16" s="106" t="s">
        <v>209</v>
      </c>
      <c r="B16" s="53" t="s">
        <v>250</v>
      </c>
      <c r="C16" s="53" t="s">
        <v>243</v>
      </c>
      <c r="D16" s="53" t="s">
        <v>271</v>
      </c>
      <c r="E16" s="49" t="s">
        <v>279</v>
      </c>
      <c r="F16" s="53" t="s">
        <v>252</v>
      </c>
      <c r="G16" s="49" t="s">
        <v>273</v>
      </c>
      <c r="H16" s="53" t="s">
        <v>274</v>
      </c>
      <c r="I16" s="53" t="s">
        <v>248</v>
      </c>
      <c r="J16" s="54" t="s">
        <v>280</v>
      </c>
    </row>
    <row r="17" ht="47.3" customHeight="1" spans="1:10">
      <c r="A17" s="106" t="s">
        <v>209</v>
      </c>
      <c r="B17" s="53" t="s">
        <v>250</v>
      </c>
      <c r="C17" s="53" t="s">
        <v>243</v>
      </c>
      <c r="D17" s="53" t="s">
        <v>271</v>
      </c>
      <c r="E17" s="49" t="s">
        <v>281</v>
      </c>
      <c r="F17" s="53" t="s">
        <v>246</v>
      </c>
      <c r="G17" s="49" t="s">
        <v>282</v>
      </c>
      <c r="H17" s="53" t="s">
        <v>274</v>
      </c>
      <c r="I17" s="53" t="s">
        <v>248</v>
      </c>
      <c r="J17" s="54" t="s">
        <v>283</v>
      </c>
    </row>
    <row r="18" ht="47.3" customHeight="1" spans="1:10">
      <c r="A18" s="106" t="s">
        <v>209</v>
      </c>
      <c r="B18" s="53" t="s">
        <v>250</v>
      </c>
      <c r="C18" s="53" t="s">
        <v>243</v>
      </c>
      <c r="D18" s="53" t="s">
        <v>271</v>
      </c>
      <c r="E18" s="49" t="s">
        <v>284</v>
      </c>
      <c r="F18" s="53" t="s">
        <v>285</v>
      </c>
      <c r="G18" s="49" t="s">
        <v>273</v>
      </c>
      <c r="H18" s="53" t="s">
        <v>274</v>
      </c>
      <c r="I18" s="53" t="s">
        <v>248</v>
      </c>
      <c r="J18" s="107" t="s">
        <v>286</v>
      </c>
    </row>
    <row r="19" ht="47.3" customHeight="1" spans="1:10">
      <c r="A19" s="106" t="s">
        <v>209</v>
      </c>
      <c r="B19" s="53" t="s">
        <v>250</v>
      </c>
      <c r="C19" s="53" t="s">
        <v>243</v>
      </c>
      <c r="D19" s="53" t="s">
        <v>271</v>
      </c>
      <c r="E19" s="49" t="s">
        <v>287</v>
      </c>
      <c r="F19" s="53" t="s">
        <v>246</v>
      </c>
      <c r="G19" s="49" t="s">
        <v>277</v>
      </c>
      <c r="H19" s="53" t="s">
        <v>274</v>
      </c>
      <c r="I19" s="53" t="s">
        <v>248</v>
      </c>
      <c r="J19" s="54" t="s">
        <v>288</v>
      </c>
    </row>
    <row r="20" ht="47.3" customHeight="1" spans="1:10">
      <c r="A20" s="106" t="s">
        <v>209</v>
      </c>
      <c r="B20" s="53" t="s">
        <v>250</v>
      </c>
      <c r="C20" s="53" t="s">
        <v>243</v>
      </c>
      <c r="D20" s="53" t="s">
        <v>271</v>
      </c>
      <c r="E20" s="49" t="s">
        <v>289</v>
      </c>
      <c r="F20" s="53" t="s">
        <v>246</v>
      </c>
      <c r="G20" s="49" t="s">
        <v>290</v>
      </c>
      <c r="H20" s="53" t="s">
        <v>274</v>
      </c>
      <c r="I20" s="53" t="s">
        <v>248</v>
      </c>
      <c r="J20" s="54" t="s">
        <v>291</v>
      </c>
    </row>
    <row r="21" ht="47.3" customHeight="1" spans="1:10">
      <c r="A21" s="106" t="s">
        <v>209</v>
      </c>
      <c r="B21" s="53" t="s">
        <v>250</v>
      </c>
      <c r="C21" s="53" t="s">
        <v>243</v>
      </c>
      <c r="D21" s="53" t="s">
        <v>292</v>
      </c>
      <c r="E21" s="49" t="s">
        <v>293</v>
      </c>
      <c r="F21" s="53" t="s">
        <v>246</v>
      </c>
      <c r="G21" s="49" t="s">
        <v>294</v>
      </c>
      <c r="H21" s="53" t="s">
        <v>274</v>
      </c>
      <c r="I21" s="53" t="s">
        <v>248</v>
      </c>
      <c r="J21" s="54" t="s">
        <v>295</v>
      </c>
    </row>
    <row r="22" ht="66" customHeight="1" spans="1:10">
      <c r="A22" s="106" t="s">
        <v>209</v>
      </c>
      <c r="B22" s="53" t="s">
        <v>250</v>
      </c>
      <c r="C22" s="53" t="s">
        <v>243</v>
      </c>
      <c r="D22" s="53" t="s">
        <v>292</v>
      </c>
      <c r="E22" s="49" t="s">
        <v>296</v>
      </c>
      <c r="F22" s="53" t="s">
        <v>252</v>
      </c>
      <c r="G22" s="49" t="s">
        <v>297</v>
      </c>
      <c r="H22" s="53" t="s">
        <v>298</v>
      </c>
      <c r="I22" s="53" t="s">
        <v>248</v>
      </c>
      <c r="J22" s="54" t="s">
        <v>299</v>
      </c>
    </row>
    <row r="23" ht="47.3" customHeight="1" spans="1:10">
      <c r="A23" s="106" t="s">
        <v>209</v>
      </c>
      <c r="B23" s="53" t="s">
        <v>250</v>
      </c>
      <c r="C23" s="53" t="s">
        <v>300</v>
      </c>
      <c r="D23" s="53" t="s">
        <v>301</v>
      </c>
      <c r="E23" s="49" t="s">
        <v>302</v>
      </c>
      <c r="F23" s="53" t="s">
        <v>246</v>
      </c>
      <c r="G23" s="49" t="s">
        <v>277</v>
      </c>
      <c r="H23" s="53" t="s">
        <v>274</v>
      </c>
      <c r="I23" s="53" t="s">
        <v>248</v>
      </c>
      <c r="J23" s="54" t="s">
        <v>303</v>
      </c>
    </row>
    <row r="24" ht="123" customHeight="1" spans="1:10">
      <c r="A24" s="106" t="s">
        <v>209</v>
      </c>
      <c r="B24" s="53" t="s">
        <v>250</v>
      </c>
      <c r="C24" s="53" t="s">
        <v>300</v>
      </c>
      <c r="D24" s="53" t="s">
        <v>304</v>
      </c>
      <c r="E24" s="49" t="s">
        <v>305</v>
      </c>
      <c r="F24" s="53" t="s">
        <v>252</v>
      </c>
      <c r="G24" s="49" t="s">
        <v>306</v>
      </c>
      <c r="H24" s="53"/>
      <c r="I24" s="53" t="s">
        <v>307</v>
      </c>
      <c r="J24" s="107" t="s">
        <v>308</v>
      </c>
    </row>
    <row r="25" ht="47.3" customHeight="1" spans="1:10">
      <c r="A25" s="106" t="s">
        <v>209</v>
      </c>
      <c r="B25" s="53" t="s">
        <v>250</v>
      </c>
      <c r="C25" s="53" t="s">
        <v>300</v>
      </c>
      <c r="D25" s="53" t="s">
        <v>304</v>
      </c>
      <c r="E25" s="49" t="s">
        <v>309</v>
      </c>
      <c r="F25" s="53" t="s">
        <v>252</v>
      </c>
      <c r="G25" s="49" t="s">
        <v>310</v>
      </c>
      <c r="H25" s="53" t="s">
        <v>311</v>
      </c>
      <c r="I25" s="53" t="s">
        <v>248</v>
      </c>
      <c r="J25" s="54" t="s">
        <v>312</v>
      </c>
    </row>
    <row r="26" ht="47.3" customHeight="1" spans="1:10">
      <c r="A26" s="106" t="s">
        <v>209</v>
      </c>
      <c r="B26" s="53" t="s">
        <v>250</v>
      </c>
      <c r="C26" s="53" t="s">
        <v>300</v>
      </c>
      <c r="D26" s="53" t="s">
        <v>304</v>
      </c>
      <c r="E26" s="49" t="s">
        <v>313</v>
      </c>
      <c r="F26" s="53" t="s">
        <v>246</v>
      </c>
      <c r="G26" s="49" t="s">
        <v>277</v>
      </c>
      <c r="H26" s="53" t="s">
        <v>274</v>
      </c>
      <c r="I26" s="53" t="s">
        <v>248</v>
      </c>
      <c r="J26" s="54" t="s">
        <v>314</v>
      </c>
    </row>
    <row r="27" ht="47.3" customHeight="1" spans="1:10">
      <c r="A27" s="106" t="s">
        <v>209</v>
      </c>
      <c r="B27" s="53" t="s">
        <v>250</v>
      </c>
      <c r="C27" s="53" t="s">
        <v>315</v>
      </c>
      <c r="D27" s="53" t="s">
        <v>316</v>
      </c>
      <c r="E27" s="49" t="s">
        <v>317</v>
      </c>
      <c r="F27" s="53" t="s">
        <v>246</v>
      </c>
      <c r="G27" s="49" t="s">
        <v>277</v>
      </c>
      <c r="H27" s="53" t="s">
        <v>274</v>
      </c>
      <c r="I27" s="53" t="s">
        <v>248</v>
      </c>
      <c r="J27" s="54" t="s">
        <v>318</v>
      </c>
    </row>
    <row r="28" ht="47.3" customHeight="1" spans="1:10">
      <c r="A28" s="106" t="s">
        <v>204</v>
      </c>
      <c r="B28" s="108" t="s">
        <v>319</v>
      </c>
      <c r="C28" s="53" t="s">
        <v>243</v>
      </c>
      <c r="D28" s="53" t="s">
        <v>244</v>
      </c>
      <c r="E28" s="49" t="s">
        <v>320</v>
      </c>
      <c r="F28" s="53" t="s">
        <v>246</v>
      </c>
      <c r="G28" s="49" t="s">
        <v>321</v>
      </c>
      <c r="H28" s="53" t="s">
        <v>322</v>
      </c>
      <c r="I28" s="53" t="s">
        <v>248</v>
      </c>
      <c r="J28" s="107" t="s">
        <v>323</v>
      </c>
    </row>
    <row r="29" ht="47.3" customHeight="1" spans="1:10">
      <c r="A29" s="106" t="s">
        <v>204</v>
      </c>
      <c r="B29" s="108" t="s">
        <v>324</v>
      </c>
      <c r="C29" s="53" t="s">
        <v>300</v>
      </c>
      <c r="D29" s="53" t="s">
        <v>301</v>
      </c>
      <c r="E29" s="49" t="s">
        <v>325</v>
      </c>
      <c r="F29" s="53" t="s">
        <v>252</v>
      </c>
      <c r="G29" s="49" t="s">
        <v>326</v>
      </c>
      <c r="H29" s="53"/>
      <c r="I29" s="53" t="s">
        <v>307</v>
      </c>
      <c r="J29" s="54" t="s">
        <v>327</v>
      </c>
    </row>
    <row r="30" ht="47.3" customHeight="1" spans="1:10">
      <c r="A30" s="106" t="s">
        <v>204</v>
      </c>
      <c r="B30" s="108" t="s">
        <v>324</v>
      </c>
      <c r="C30" s="53" t="s">
        <v>315</v>
      </c>
      <c r="D30" s="53" t="s">
        <v>316</v>
      </c>
      <c r="E30" s="49" t="s">
        <v>328</v>
      </c>
      <c r="F30" s="53" t="s">
        <v>246</v>
      </c>
      <c r="G30" s="49" t="s">
        <v>277</v>
      </c>
      <c r="H30" s="53" t="s">
        <v>274</v>
      </c>
      <c r="I30" s="53" t="s">
        <v>248</v>
      </c>
      <c r="J30" s="54" t="s">
        <v>329</v>
      </c>
    </row>
  </sheetData>
  <mergeCells count="6">
    <mergeCell ref="A2:J2"/>
    <mergeCell ref="A3:H3"/>
    <mergeCell ref="A7:A27"/>
    <mergeCell ref="A28:A30"/>
    <mergeCell ref="B7:B27"/>
    <mergeCell ref="B28:B30"/>
  </mergeCells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topLeftCell="B1" workbookViewId="0">
      <selection activeCell="F3" sqref="F3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33" customHeight="1" spans="1:6">
      <c r="F1" s="55" t="s">
        <v>330</v>
      </c>
    </row>
    <row r="2" ht="28.5" customHeight="1" spans="1:6">
      <c r="A2" s="27" t="s">
        <v>331</v>
      </c>
      <c r="B2" s="27"/>
      <c r="C2" s="27"/>
      <c r="D2" s="27"/>
      <c r="E2" s="27"/>
      <c r="F2" s="27"/>
    </row>
    <row r="3" ht="33" customHeight="1" spans="1:6">
      <c r="A3" s="101" t="str">
        <f>"单位名称："&amp;"云南省水文水资源局丽江分局"</f>
        <v>单位名称：云南省水文水资源局丽江分局</v>
      </c>
      <c r="B3" s="102"/>
      <c r="C3" s="102"/>
      <c r="D3" s="58"/>
      <c r="E3" s="58"/>
      <c r="F3" s="103" t="s">
        <v>2</v>
      </c>
    </row>
    <row r="4" ht="28" customHeight="1" spans="1:6">
      <c r="A4" s="9" t="s">
        <v>128</v>
      </c>
      <c r="B4" s="9" t="s">
        <v>49</v>
      </c>
      <c r="C4" s="9" t="s">
        <v>50</v>
      </c>
      <c r="D4" s="15" t="s">
        <v>332</v>
      </c>
      <c r="E4" s="62"/>
      <c r="F4" s="62"/>
    </row>
    <row r="5" ht="30" customHeight="1" spans="1:6">
      <c r="A5" s="18"/>
      <c r="B5" s="18"/>
      <c r="C5" s="18"/>
      <c r="D5" s="15" t="s">
        <v>31</v>
      </c>
      <c r="E5" s="62" t="s">
        <v>58</v>
      </c>
      <c r="F5" s="62" t="s">
        <v>59</v>
      </c>
    </row>
    <row r="6" ht="16.5" customHeight="1" spans="1:6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</row>
    <row r="7" ht="20.25" customHeight="1" spans="1:6">
      <c r="A7" s="30"/>
      <c r="B7" s="30"/>
      <c r="C7" s="30"/>
      <c r="D7" s="22"/>
      <c r="E7" s="22"/>
      <c r="F7" s="22"/>
    </row>
    <row r="8" ht="17.25" customHeight="1" spans="1:6">
      <c r="A8" s="104" t="s">
        <v>95</v>
      </c>
      <c r="B8" s="105"/>
      <c r="C8" s="105" t="s">
        <v>95</v>
      </c>
      <c r="D8" s="22"/>
      <c r="E8" s="22"/>
      <c r="F8" s="22"/>
    </row>
    <row r="9" ht="28" customHeight="1" spans="1:6">
      <c r="A9" t="s">
        <v>333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8"/>
  <sheetViews>
    <sheetView showZeros="0" topLeftCell="B1" workbookViewId="0">
      <selection activeCell="B1" sqref="$A1:$XFD1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24" customHeight="1" spans="1:17">
      <c r="O1" s="44"/>
      <c r="P1" s="44"/>
      <c r="Q1" s="92" t="s">
        <v>334</v>
      </c>
    </row>
    <row r="2" ht="27.75" customHeight="1" spans="1:17">
      <c r="A2" s="56" t="s">
        <v>335</v>
      </c>
      <c r="B2" s="27"/>
      <c r="C2" s="27"/>
      <c r="D2" s="27"/>
      <c r="E2" s="27"/>
      <c r="F2" s="27"/>
      <c r="G2" s="27"/>
      <c r="H2" s="27"/>
      <c r="I2" s="27"/>
      <c r="J2" s="27"/>
      <c r="K2" s="46"/>
      <c r="L2" s="27"/>
      <c r="M2" s="27"/>
      <c r="N2" s="27"/>
      <c r="O2" s="46"/>
      <c r="P2" s="46"/>
      <c r="Q2" s="27"/>
    </row>
    <row r="3" ht="30" customHeight="1" spans="1:17">
      <c r="A3" s="93" t="str">
        <f>"单位名称："&amp;"云南省水文水资源局丽江分局"</f>
        <v>单位名称：云南省水文水资源局丽江分局</v>
      </c>
      <c r="B3" s="6"/>
      <c r="C3" s="6"/>
      <c r="D3" s="6"/>
      <c r="E3" s="6"/>
      <c r="F3" s="6"/>
      <c r="G3" s="6"/>
      <c r="H3" s="6"/>
      <c r="I3" s="6"/>
      <c r="J3" s="6"/>
      <c r="O3" s="61"/>
      <c r="P3" s="61"/>
      <c r="Q3" s="94" t="s">
        <v>2</v>
      </c>
    </row>
    <row r="4" ht="15.75" customHeight="1" spans="1:17">
      <c r="A4" s="9" t="s">
        <v>336</v>
      </c>
      <c r="B4" s="72" t="s">
        <v>337</v>
      </c>
      <c r="C4" s="72" t="s">
        <v>338</v>
      </c>
      <c r="D4" s="72" t="s">
        <v>339</v>
      </c>
      <c r="E4" s="72" t="s">
        <v>340</v>
      </c>
      <c r="F4" s="72" t="s">
        <v>341</v>
      </c>
      <c r="G4" s="73" t="s">
        <v>135</v>
      </c>
      <c r="H4" s="73"/>
      <c r="I4" s="73"/>
      <c r="J4" s="73"/>
      <c r="K4" s="74"/>
      <c r="L4" s="73"/>
      <c r="M4" s="73"/>
      <c r="N4" s="73"/>
      <c r="O4" s="75"/>
      <c r="P4" s="74"/>
      <c r="Q4" s="76"/>
    </row>
    <row r="5" ht="17.25" customHeight="1" spans="1:17">
      <c r="A5" s="14"/>
      <c r="B5" s="77"/>
      <c r="C5" s="77"/>
      <c r="D5" s="77"/>
      <c r="E5" s="77"/>
      <c r="F5" s="77"/>
      <c r="G5" s="77" t="s">
        <v>31</v>
      </c>
      <c r="H5" s="77" t="s">
        <v>34</v>
      </c>
      <c r="I5" s="77" t="s">
        <v>342</v>
      </c>
      <c r="J5" s="77" t="s">
        <v>343</v>
      </c>
      <c r="K5" s="78" t="s">
        <v>344</v>
      </c>
      <c r="L5" s="79" t="s">
        <v>345</v>
      </c>
      <c r="M5" s="79"/>
      <c r="N5" s="79"/>
      <c r="O5" s="80"/>
      <c r="P5" s="81"/>
      <c r="Q5" s="82"/>
    </row>
    <row r="6" ht="54" customHeight="1" spans="1:17">
      <c r="A6" s="17"/>
      <c r="B6" s="82"/>
      <c r="C6" s="82"/>
      <c r="D6" s="82"/>
      <c r="E6" s="82"/>
      <c r="F6" s="82"/>
      <c r="G6" s="82"/>
      <c r="H6" s="82" t="s">
        <v>33</v>
      </c>
      <c r="I6" s="82"/>
      <c r="J6" s="82"/>
      <c r="K6" s="83"/>
      <c r="L6" s="82" t="s">
        <v>33</v>
      </c>
      <c r="M6" s="82" t="s">
        <v>44</v>
      </c>
      <c r="N6" s="82" t="s">
        <v>142</v>
      </c>
      <c r="O6" s="84" t="s">
        <v>40</v>
      </c>
      <c r="P6" s="83" t="s">
        <v>41</v>
      </c>
      <c r="Q6" s="82" t="s">
        <v>42</v>
      </c>
    </row>
    <row r="7" ht="20" customHeight="1" spans="1:17">
      <c r="A7" s="18">
        <v>1</v>
      </c>
      <c r="B7" s="95">
        <v>2</v>
      </c>
      <c r="C7" s="95">
        <v>3</v>
      </c>
      <c r="D7" s="95">
        <v>4</v>
      </c>
      <c r="E7" s="95">
        <v>5</v>
      </c>
      <c r="F7" s="95">
        <v>6</v>
      </c>
      <c r="G7" s="96">
        <v>7</v>
      </c>
      <c r="H7" s="96">
        <v>8</v>
      </c>
      <c r="I7" s="96">
        <v>9</v>
      </c>
      <c r="J7" s="96">
        <v>10</v>
      </c>
      <c r="K7" s="96">
        <v>11</v>
      </c>
      <c r="L7" s="96">
        <v>12</v>
      </c>
      <c r="M7" s="96">
        <v>13</v>
      </c>
      <c r="N7" s="96">
        <v>14</v>
      </c>
      <c r="O7" s="96">
        <v>15</v>
      </c>
      <c r="P7" s="96">
        <v>16</v>
      </c>
      <c r="Q7" s="96">
        <v>17</v>
      </c>
    </row>
    <row r="8" ht="20" customHeight="1" spans="1:17">
      <c r="A8" s="85" t="s">
        <v>46</v>
      </c>
      <c r="B8" s="86"/>
      <c r="C8" s="86"/>
      <c r="D8" s="86"/>
      <c r="E8" s="97"/>
      <c r="F8" s="22">
        <v>225776</v>
      </c>
      <c r="G8" s="22">
        <v>280776</v>
      </c>
      <c r="H8" s="22">
        <v>280776</v>
      </c>
      <c r="I8" s="22"/>
      <c r="J8" s="22"/>
      <c r="K8" s="22"/>
      <c r="L8" s="22"/>
      <c r="M8" s="22"/>
      <c r="N8" s="22"/>
      <c r="O8" s="22"/>
      <c r="P8" s="22"/>
      <c r="Q8" s="22"/>
    </row>
    <row r="9" ht="20" customHeight="1" spans="1:17">
      <c r="A9" s="98" t="s">
        <v>170</v>
      </c>
      <c r="B9" s="86" t="s">
        <v>346</v>
      </c>
      <c r="C9" s="86" t="s">
        <v>347</v>
      </c>
      <c r="D9" s="99" t="s">
        <v>348</v>
      </c>
      <c r="E9" s="100">
        <v>1</v>
      </c>
      <c r="F9" s="22"/>
      <c r="G9" s="22">
        <v>55000</v>
      </c>
      <c r="H9" s="22">
        <v>55000</v>
      </c>
      <c r="I9" s="22"/>
      <c r="J9" s="22"/>
      <c r="K9" s="22"/>
      <c r="L9" s="22"/>
      <c r="M9" s="22"/>
      <c r="N9" s="22"/>
      <c r="O9" s="22"/>
      <c r="P9" s="22"/>
      <c r="Q9" s="22"/>
    </row>
    <row r="10" ht="20" customHeight="1" spans="1:17">
      <c r="A10" s="98" t="s">
        <v>170</v>
      </c>
      <c r="B10" s="86" t="s">
        <v>349</v>
      </c>
      <c r="C10" s="86" t="s">
        <v>350</v>
      </c>
      <c r="D10" s="99" t="s">
        <v>348</v>
      </c>
      <c r="E10" s="100">
        <v>1</v>
      </c>
      <c r="F10" s="22">
        <v>35000</v>
      </c>
      <c r="G10" s="22">
        <v>35000</v>
      </c>
      <c r="H10" s="22">
        <v>35000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0" customHeight="1" spans="1:17">
      <c r="A11" s="98" t="s">
        <v>170</v>
      </c>
      <c r="B11" s="86" t="s">
        <v>351</v>
      </c>
      <c r="C11" s="86" t="s">
        <v>352</v>
      </c>
      <c r="D11" s="99" t="s">
        <v>348</v>
      </c>
      <c r="E11" s="100">
        <v>1</v>
      </c>
      <c r="F11" s="22">
        <v>11000</v>
      </c>
      <c r="G11" s="22">
        <v>11000</v>
      </c>
      <c r="H11" s="22">
        <v>11000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0" customHeight="1" spans="1:17">
      <c r="A12" s="98" t="s">
        <v>209</v>
      </c>
      <c r="B12" s="86" t="s">
        <v>353</v>
      </c>
      <c r="C12" s="86" t="s">
        <v>354</v>
      </c>
      <c r="D12" s="99" t="s">
        <v>254</v>
      </c>
      <c r="E12" s="100">
        <v>20</v>
      </c>
      <c r="F12" s="22">
        <v>3700</v>
      </c>
      <c r="G12" s="22">
        <v>3700</v>
      </c>
      <c r="H12" s="22">
        <v>3700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0" customHeight="1" spans="1:17">
      <c r="A13" s="98" t="s">
        <v>209</v>
      </c>
      <c r="B13" s="86" t="s">
        <v>355</v>
      </c>
      <c r="C13" s="86" t="s">
        <v>356</v>
      </c>
      <c r="D13" s="99" t="s">
        <v>357</v>
      </c>
      <c r="E13" s="100">
        <v>2</v>
      </c>
      <c r="F13" s="22">
        <v>10400</v>
      </c>
      <c r="G13" s="22">
        <v>10400</v>
      </c>
      <c r="H13" s="22">
        <v>10400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20" customHeight="1" spans="1:17">
      <c r="A14" s="98" t="s">
        <v>209</v>
      </c>
      <c r="B14" s="86" t="s">
        <v>358</v>
      </c>
      <c r="C14" s="86" t="s">
        <v>359</v>
      </c>
      <c r="D14" s="99" t="s">
        <v>360</v>
      </c>
      <c r="E14" s="100">
        <v>11</v>
      </c>
      <c r="F14" s="22">
        <v>11000</v>
      </c>
      <c r="G14" s="22">
        <v>11000</v>
      </c>
      <c r="H14" s="22">
        <v>11000</v>
      </c>
      <c r="I14" s="22"/>
      <c r="J14" s="22"/>
      <c r="K14" s="22"/>
      <c r="L14" s="22"/>
      <c r="M14" s="22"/>
      <c r="N14" s="22"/>
      <c r="O14" s="22"/>
      <c r="P14" s="22"/>
      <c r="Q14" s="22"/>
    </row>
    <row r="15" ht="20" customHeight="1" spans="1:17">
      <c r="A15" s="98" t="s">
        <v>209</v>
      </c>
      <c r="B15" s="86" t="s">
        <v>361</v>
      </c>
      <c r="C15" s="86" t="s">
        <v>362</v>
      </c>
      <c r="D15" s="99" t="s">
        <v>357</v>
      </c>
      <c r="E15" s="100">
        <v>1</v>
      </c>
      <c r="F15" s="22">
        <v>3100</v>
      </c>
      <c r="G15" s="22">
        <v>3100</v>
      </c>
      <c r="H15" s="22">
        <v>3100</v>
      </c>
      <c r="I15" s="22"/>
      <c r="J15" s="22"/>
      <c r="K15" s="22"/>
      <c r="L15" s="22"/>
      <c r="M15" s="22"/>
      <c r="N15" s="22"/>
      <c r="O15" s="22"/>
      <c r="P15" s="22"/>
      <c r="Q15" s="22"/>
    </row>
    <row r="16" ht="20" customHeight="1" spans="1:17">
      <c r="A16" s="98" t="s">
        <v>209</v>
      </c>
      <c r="B16" s="86" t="s">
        <v>363</v>
      </c>
      <c r="C16" s="86" t="s">
        <v>364</v>
      </c>
      <c r="D16" s="99" t="s">
        <v>348</v>
      </c>
      <c r="E16" s="100">
        <v>1</v>
      </c>
      <c r="F16" s="22">
        <v>52176</v>
      </c>
      <c r="G16" s="22">
        <v>52176</v>
      </c>
      <c r="H16" s="22">
        <v>52176</v>
      </c>
      <c r="I16" s="22"/>
      <c r="J16" s="22"/>
      <c r="K16" s="22"/>
      <c r="L16" s="22"/>
      <c r="M16" s="22"/>
      <c r="N16" s="22"/>
      <c r="O16" s="22"/>
      <c r="P16" s="22"/>
      <c r="Q16" s="22"/>
    </row>
    <row r="17" ht="20" customHeight="1" spans="1:17">
      <c r="A17" s="98" t="s">
        <v>209</v>
      </c>
      <c r="B17" s="86" t="s">
        <v>365</v>
      </c>
      <c r="C17" s="86" t="s">
        <v>366</v>
      </c>
      <c r="D17" s="99" t="s">
        <v>357</v>
      </c>
      <c r="E17" s="100">
        <v>2</v>
      </c>
      <c r="F17" s="22">
        <v>99400</v>
      </c>
      <c r="G17" s="22">
        <v>99400</v>
      </c>
      <c r="H17" s="22">
        <v>99400</v>
      </c>
      <c r="I17" s="22"/>
      <c r="J17" s="22"/>
      <c r="K17" s="22"/>
      <c r="L17" s="22"/>
      <c r="M17" s="22"/>
      <c r="N17" s="22"/>
      <c r="O17" s="22"/>
      <c r="P17" s="22"/>
      <c r="Q17" s="22"/>
    </row>
    <row r="18" ht="20" customHeight="1" spans="1:17">
      <c r="A18" s="89" t="s">
        <v>95</v>
      </c>
      <c r="B18" s="90"/>
      <c r="C18" s="90"/>
      <c r="D18" s="90"/>
      <c r="E18" s="97"/>
      <c r="F18" s="22">
        <v>225776</v>
      </c>
      <c r="G18" s="22">
        <v>280776</v>
      </c>
      <c r="H18" s="22">
        <v>280776</v>
      </c>
      <c r="I18" s="22"/>
      <c r="J18" s="22"/>
      <c r="K18" s="22"/>
      <c r="L18" s="22"/>
      <c r="M18" s="22"/>
      <c r="N18" s="22"/>
      <c r="O18" s="22"/>
      <c r="P18" s="22"/>
      <c r="Q18" s="22"/>
    </row>
  </sheetData>
  <mergeCells count="16">
    <mergeCell ref="A2:Q2"/>
    <mergeCell ref="A3:F3"/>
    <mergeCell ref="G4:Q4"/>
    <mergeCell ref="L5:Q5"/>
    <mergeCell ref="A18:E18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topLeftCell="B1" workbookViewId="0">
      <selection activeCell="A1" sqref="$A1:$XFD1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22" customHeight="1" spans="1:14">
      <c r="A1" s="60"/>
      <c r="B1" s="60"/>
      <c r="C1" s="60"/>
      <c r="D1" s="60"/>
      <c r="E1" s="60"/>
      <c r="F1" s="60"/>
      <c r="G1" s="60"/>
      <c r="H1" s="65"/>
      <c r="I1" s="60"/>
      <c r="J1" s="60"/>
      <c r="K1" s="60"/>
      <c r="L1" s="44"/>
      <c r="M1" s="66"/>
      <c r="N1" s="67" t="s">
        <v>367</v>
      </c>
    </row>
    <row r="2" ht="27.75" customHeight="1" spans="1:14">
      <c r="A2" s="56" t="s">
        <v>368</v>
      </c>
      <c r="B2" s="68"/>
      <c r="C2" s="68"/>
      <c r="D2" s="68"/>
      <c r="E2" s="68"/>
      <c r="F2" s="68"/>
      <c r="G2" s="68"/>
      <c r="H2" s="69"/>
      <c r="I2" s="68"/>
      <c r="J2" s="68"/>
      <c r="K2" s="68"/>
      <c r="L2" s="46"/>
      <c r="M2" s="69"/>
      <c r="N2" s="68"/>
    </row>
    <row r="3" ht="30" customHeight="1" spans="1:14">
      <c r="A3" s="57" t="str">
        <f>"单位名称："&amp;"云南省水文水资源局丽江分局"</f>
        <v>单位名称：云南省水文水资源局丽江分局</v>
      </c>
      <c r="B3" s="58"/>
      <c r="C3" s="58"/>
      <c r="D3" s="58"/>
      <c r="E3" s="58"/>
      <c r="F3" s="58"/>
      <c r="G3" s="58"/>
      <c r="H3" s="65"/>
      <c r="I3" s="60"/>
      <c r="J3" s="60"/>
      <c r="K3" s="60"/>
      <c r="L3" s="61"/>
      <c r="M3" s="70"/>
      <c r="N3" s="71" t="s">
        <v>2</v>
      </c>
    </row>
    <row r="4" ht="23" customHeight="1" spans="1:14">
      <c r="A4" s="9" t="s">
        <v>336</v>
      </c>
      <c r="B4" s="72" t="s">
        <v>369</v>
      </c>
      <c r="C4" s="72" t="s">
        <v>370</v>
      </c>
      <c r="D4" s="73" t="s">
        <v>135</v>
      </c>
      <c r="E4" s="73"/>
      <c r="F4" s="73"/>
      <c r="G4" s="73"/>
      <c r="H4" s="74"/>
      <c r="I4" s="73"/>
      <c r="J4" s="73"/>
      <c r="K4" s="73"/>
      <c r="L4" s="75"/>
      <c r="M4" s="74"/>
      <c r="N4" s="76"/>
    </row>
    <row r="5" ht="39" customHeight="1" spans="1:14">
      <c r="A5" s="14"/>
      <c r="B5" s="77"/>
      <c r="C5" s="77"/>
      <c r="D5" s="77" t="s">
        <v>31</v>
      </c>
      <c r="E5" s="77" t="s">
        <v>34</v>
      </c>
      <c r="F5" s="77" t="s">
        <v>342</v>
      </c>
      <c r="G5" s="77" t="s">
        <v>343</v>
      </c>
      <c r="H5" s="78" t="s">
        <v>344</v>
      </c>
      <c r="I5" s="79" t="s">
        <v>345</v>
      </c>
      <c r="J5" s="79"/>
      <c r="K5" s="79"/>
      <c r="L5" s="80"/>
      <c r="M5" s="81"/>
      <c r="N5" s="82"/>
    </row>
    <row r="6" ht="54" customHeight="1" spans="1:14">
      <c r="A6" s="17"/>
      <c r="B6" s="82"/>
      <c r="C6" s="82"/>
      <c r="D6" s="82"/>
      <c r="E6" s="82"/>
      <c r="F6" s="82"/>
      <c r="G6" s="82"/>
      <c r="H6" s="83"/>
      <c r="I6" s="82" t="s">
        <v>33</v>
      </c>
      <c r="J6" s="82" t="s">
        <v>44</v>
      </c>
      <c r="K6" s="82" t="s">
        <v>142</v>
      </c>
      <c r="L6" s="84" t="s">
        <v>40</v>
      </c>
      <c r="M6" s="83" t="s">
        <v>41</v>
      </c>
      <c r="N6" s="82" t="s">
        <v>42</v>
      </c>
    </row>
    <row r="7" ht="24" customHeight="1" spans="1:14">
      <c r="A7" s="17">
        <v>1</v>
      </c>
      <c r="B7" s="82">
        <v>2</v>
      </c>
      <c r="C7" s="82">
        <v>3</v>
      </c>
      <c r="D7" s="83">
        <v>4</v>
      </c>
      <c r="E7" s="83">
        <v>5</v>
      </c>
      <c r="F7" s="83">
        <v>6</v>
      </c>
      <c r="G7" s="83">
        <v>7</v>
      </c>
      <c r="H7" s="83">
        <v>8</v>
      </c>
      <c r="I7" s="83">
        <v>9</v>
      </c>
      <c r="J7" s="83">
        <v>10</v>
      </c>
      <c r="K7" s="83">
        <v>11</v>
      </c>
      <c r="L7" s="83">
        <v>12</v>
      </c>
      <c r="M7" s="83">
        <v>13</v>
      </c>
      <c r="N7" s="83">
        <v>14</v>
      </c>
    </row>
    <row r="8" ht="21" customHeight="1" spans="1:14">
      <c r="A8" s="85"/>
      <c r="B8" s="86"/>
      <c r="C8" s="86"/>
      <c r="D8" s="87"/>
      <c r="E8" s="87"/>
      <c r="F8" s="87"/>
      <c r="G8" s="87"/>
      <c r="H8" s="87"/>
      <c r="I8" s="87"/>
      <c r="J8" s="87"/>
      <c r="K8" s="87"/>
      <c r="L8" s="88"/>
      <c r="M8" s="87"/>
      <c r="N8" s="87"/>
    </row>
    <row r="9" ht="21" customHeight="1" spans="1:14">
      <c r="A9" s="85"/>
      <c r="B9" s="86"/>
      <c r="C9" s="86"/>
      <c r="D9" s="87"/>
      <c r="E9" s="87"/>
      <c r="F9" s="87"/>
      <c r="G9" s="87"/>
      <c r="H9" s="87"/>
      <c r="I9" s="87"/>
      <c r="J9" s="87"/>
      <c r="K9" s="87"/>
      <c r="L9" s="88"/>
      <c r="M9" s="87"/>
      <c r="N9" s="87"/>
    </row>
    <row r="10" ht="21" customHeight="1" spans="1:14">
      <c r="A10" s="89" t="s">
        <v>95</v>
      </c>
      <c r="B10" s="90"/>
      <c r="C10" s="91"/>
      <c r="D10" s="87"/>
      <c r="E10" s="87"/>
      <c r="F10" s="87"/>
      <c r="G10" s="87"/>
      <c r="H10" s="87"/>
      <c r="I10" s="87"/>
      <c r="J10" s="87"/>
      <c r="K10" s="87"/>
      <c r="L10" s="88"/>
      <c r="M10" s="87"/>
      <c r="N10" s="87"/>
    </row>
    <row r="11" ht="25" customHeight="1" spans="1:14">
      <c r="A11" t="s">
        <v>371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topLeftCell="L1" workbookViewId="0">
      <selection activeCell="L1" sqref="$A1:$XFD1"/>
    </sheetView>
  </sheetViews>
  <sheetFormatPr defaultColWidth="9.14166666666667" defaultRowHeight="14.25" customHeight="1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27" customHeight="1" spans="1:24">
      <c r="D1" s="55"/>
      <c r="W1" s="44"/>
      <c r="X1" s="44" t="s">
        <v>372</v>
      </c>
    </row>
    <row r="2" ht="27.75" customHeight="1" spans="1:24">
      <c r="A2" s="56" t="s">
        <v>373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ht="31" customHeight="1" spans="1:24">
      <c r="A3" s="57" t="str">
        <f>"单位名称："&amp;"云南省水文水资源局丽江分局"</f>
        <v>单位名称：云南省水文水资源局丽江分局</v>
      </c>
      <c r="B3" s="58"/>
      <c r="C3" s="58"/>
      <c r="D3" s="59"/>
      <c r="E3" s="60"/>
      <c r="F3" s="60"/>
      <c r="G3" s="60"/>
      <c r="H3" s="60"/>
      <c r="I3" s="60"/>
      <c r="W3" s="61"/>
      <c r="X3" s="61" t="s">
        <v>2</v>
      </c>
    </row>
    <row r="4" ht="27" customHeight="1" spans="1:24">
      <c r="A4" s="15" t="s">
        <v>374</v>
      </c>
      <c r="B4" s="10" t="s">
        <v>135</v>
      </c>
      <c r="C4" s="11"/>
      <c r="D4" s="11"/>
      <c r="E4" s="62" t="s">
        <v>375</v>
      </c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</row>
    <row r="5" ht="40.5" customHeight="1" spans="1:24">
      <c r="A5" s="18"/>
      <c r="B5" s="28" t="s">
        <v>31</v>
      </c>
      <c r="C5" s="9" t="s">
        <v>34</v>
      </c>
      <c r="D5" s="63" t="s">
        <v>376</v>
      </c>
      <c r="E5" s="62" t="s">
        <v>377</v>
      </c>
      <c r="F5" s="62" t="s">
        <v>378</v>
      </c>
      <c r="G5" s="62" t="s">
        <v>379</v>
      </c>
      <c r="H5" s="62" t="s">
        <v>380</v>
      </c>
      <c r="I5" s="62" t="s">
        <v>381</v>
      </c>
      <c r="J5" s="62" t="s">
        <v>382</v>
      </c>
      <c r="K5" s="62" t="s">
        <v>383</v>
      </c>
      <c r="L5" s="62" t="s">
        <v>384</v>
      </c>
      <c r="M5" s="62" t="s">
        <v>385</v>
      </c>
      <c r="N5" s="62" t="s">
        <v>386</v>
      </c>
      <c r="O5" s="62" t="s">
        <v>387</v>
      </c>
      <c r="P5" s="62" t="s">
        <v>388</v>
      </c>
      <c r="Q5" s="62" t="s">
        <v>389</v>
      </c>
      <c r="R5" s="62" t="s">
        <v>390</v>
      </c>
      <c r="S5" s="62" t="s">
        <v>391</v>
      </c>
      <c r="T5" s="62" t="s">
        <v>392</v>
      </c>
      <c r="U5" s="62" t="s">
        <v>393</v>
      </c>
      <c r="V5" s="62" t="s">
        <v>394</v>
      </c>
      <c r="W5" s="62" t="s">
        <v>395</v>
      </c>
      <c r="X5" s="62" t="s">
        <v>396</v>
      </c>
    </row>
    <row r="6" ht="19.5" customHeight="1" spans="1:24">
      <c r="A6" s="62">
        <v>1</v>
      </c>
      <c r="B6" s="62">
        <v>2</v>
      </c>
      <c r="C6" s="62">
        <v>3</v>
      </c>
      <c r="D6" s="10">
        <v>4</v>
      </c>
      <c r="E6" s="62">
        <v>5</v>
      </c>
      <c r="F6" s="62">
        <v>6</v>
      </c>
      <c r="G6" s="62">
        <v>7</v>
      </c>
      <c r="H6" s="10">
        <v>8</v>
      </c>
      <c r="I6" s="62">
        <v>9</v>
      </c>
      <c r="J6" s="62">
        <v>10</v>
      </c>
      <c r="K6" s="62">
        <v>11</v>
      </c>
      <c r="L6" s="10">
        <v>12</v>
      </c>
      <c r="M6" s="62">
        <v>13</v>
      </c>
      <c r="N6" s="62">
        <v>14</v>
      </c>
      <c r="O6" s="62">
        <v>15</v>
      </c>
      <c r="P6" s="10">
        <v>16</v>
      </c>
      <c r="Q6" s="62">
        <v>17</v>
      </c>
      <c r="R6" s="62">
        <v>18</v>
      </c>
      <c r="S6" s="62">
        <v>19</v>
      </c>
      <c r="T6" s="10">
        <v>20</v>
      </c>
      <c r="U6" s="10">
        <v>21</v>
      </c>
      <c r="V6" s="10">
        <v>22</v>
      </c>
      <c r="W6" s="62">
        <v>23</v>
      </c>
      <c r="X6" s="62">
        <v>24</v>
      </c>
    </row>
    <row r="7" ht="28.4" customHeight="1" spans="1:24">
      <c r="A7" s="30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4"/>
      <c r="X7" s="22"/>
    </row>
    <row r="8" ht="29.9" customHeight="1" spans="1:24">
      <c r="A8" s="30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4"/>
      <c r="X8" s="22"/>
    </row>
    <row r="9" ht="29" customHeight="1" spans="1:24">
      <c r="A9" t="s">
        <v>397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1" sqref="$A1:$XFD1"/>
    </sheetView>
  </sheetViews>
  <sheetFormatPr defaultColWidth="9.14166666666667" defaultRowHeight="12" customHeight="1" outlineLevelRow="7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ht="25" customHeight="1" spans="1:10">
      <c r="J1" s="44" t="s">
        <v>398</v>
      </c>
    </row>
    <row r="2" ht="28.5" customHeight="1" spans="1:10">
      <c r="A2" s="45" t="s">
        <v>399</v>
      </c>
      <c r="B2" s="27"/>
      <c r="C2" s="27"/>
      <c r="D2" s="27"/>
      <c r="E2" s="27"/>
      <c r="F2" s="46"/>
      <c r="G2" s="27"/>
      <c r="H2" s="46"/>
      <c r="I2" s="46"/>
      <c r="J2" s="27"/>
    </row>
    <row r="3" ht="25" customHeight="1" spans="1:10">
      <c r="A3" s="4" t="str">
        <f>"单位名称："&amp;"云南省水文水资源局丽江分局"</f>
        <v>单位名称：云南省水文水资源局丽江分局</v>
      </c>
    </row>
    <row r="4" ht="44.25" customHeight="1" spans="1:10">
      <c r="A4" s="47" t="s">
        <v>232</v>
      </c>
      <c r="B4" s="47" t="s">
        <v>233</v>
      </c>
      <c r="C4" s="47" t="s">
        <v>234</v>
      </c>
      <c r="D4" s="47" t="s">
        <v>235</v>
      </c>
      <c r="E4" s="47" t="s">
        <v>236</v>
      </c>
      <c r="F4" s="48" t="s">
        <v>237</v>
      </c>
      <c r="G4" s="47" t="s">
        <v>238</v>
      </c>
      <c r="H4" s="48" t="s">
        <v>239</v>
      </c>
      <c r="I4" s="48" t="s">
        <v>240</v>
      </c>
      <c r="J4" s="47" t="s">
        <v>241</v>
      </c>
    </row>
    <row r="5" ht="32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21.8" customHeight="1" spans="1:10">
      <c r="A6" s="49"/>
      <c r="B6" s="50"/>
      <c r="C6" s="50"/>
      <c r="D6" s="50"/>
      <c r="E6" s="51"/>
      <c r="F6" s="52"/>
      <c r="G6" s="51"/>
      <c r="H6" s="52"/>
      <c r="I6" s="52"/>
      <c r="J6" s="51"/>
    </row>
    <row r="7" ht="60.8" customHeight="1" spans="1:10">
      <c r="A7" s="49"/>
      <c r="B7" s="53"/>
      <c r="C7" s="53"/>
      <c r="D7" s="53"/>
      <c r="E7" s="49"/>
      <c r="F7" s="53"/>
      <c r="G7" s="49"/>
      <c r="H7" s="53"/>
      <c r="I7" s="53"/>
      <c r="J7" s="54"/>
    </row>
    <row r="8" ht="30" customHeight="1" spans="1:10">
      <c r="A8" t="s">
        <v>400</v>
      </c>
    </row>
  </sheetData>
  <mergeCells count="2">
    <mergeCell ref="A2:J2"/>
    <mergeCell ref="A3:H3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45"/>
  <sheetViews>
    <sheetView showZeros="0" topLeftCell="A4" workbookViewId="0">
      <selection activeCell="C4" sqref="C4:C5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36" customHeight="1" spans="1:8">
      <c r="A1" s="34"/>
      <c r="B1" s="34"/>
      <c r="C1" s="34"/>
      <c r="D1" s="34"/>
      <c r="E1" s="34"/>
      <c r="F1" s="34"/>
      <c r="G1" s="34"/>
      <c r="H1" s="35" t="s">
        <v>401</v>
      </c>
    </row>
    <row r="2" ht="30.65" customHeight="1" spans="1:8">
      <c r="A2" s="36" t="s">
        <v>402</v>
      </c>
      <c r="B2" s="36"/>
      <c r="C2" s="36"/>
      <c r="D2" s="36"/>
      <c r="E2" s="36"/>
      <c r="F2" s="36"/>
      <c r="G2" s="36"/>
      <c r="H2" s="36"/>
    </row>
    <row r="3" ht="37" customHeight="1" spans="1:8">
      <c r="A3" s="34" t="str">
        <f>"单位名称："&amp;"云南省水文水资源局丽江分局"</f>
        <v>单位名称：云南省水文水资源局丽江分局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128</v>
      </c>
      <c r="B4" s="37" t="s">
        <v>403</v>
      </c>
      <c r="C4" s="37" t="s">
        <v>404</v>
      </c>
      <c r="D4" s="37" t="s">
        <v>405</v>
      </c>
      <c r="E4" s="37" t="s">
        <v>406</v>
      </c>
      <c r="F4" s="37" t="s">
        <v>407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340</v>
      </c>
      <c r="G5" s="37" t="s">
        <v>408</v>
      </c>
      <c r="H5" s="37" t="s">
        <v>409</v>
      </c>
    </row>
    <row r="6" ht="18.75" customHeight="1" spans="1:8">
      <c r="A6" s="38" t="s">
        <v>112</v>
      </c>
      <c r="B6" s="38" t="s">
        <v>113</v>
      </c>
      <c r="C6" s="38" t="s">
        <v>114</v>
      </c>
      <c r="D6" s="38" t="s">
        <v>115</v>
      </c>
      <c r="E6" s="38" t="s">
        <v>116</v>
      </c>
      <c r="F6" s="38" t="s">
        <v>117</v>
      </c>
      <c r="G6" s="38" t="s">
        <v>410</v>
      </c>
      <c r="H6" s="38" t="s">
        <v>257</v>
      </c>
    </row>
    <row r="7" ht="29.9" customHeight="1" spans="1:8">
      <c r="A7" s="39" t="s">
        <v>46</v>
      </c>
      <c r="B7" s="39" t="s">
        <v>411</v>
      </c>
      <c r="C7" s="39" t="s">
        <v>412</v>
      </c>
      <c r="D7" s="39" t="s">
        <v>413</v>
      </c>
      <c r="E7" s="37" t="s">
        <v>357</v>
      </c>
      <c r="F7" s="40">
        <v>2</v>
      </c>
      <c r="G7" s="41">
        <v>8000</v>
      </c>
      <c r="H7" s="41">
        <v>16000</v>
      </c>
    </row>
    <row r="8" ht="29.9" customHeight="1" spans="1:8">
      <c r="A8" s="39" t="s">
        <v>46</v>
      </c>
      <c r="B8" s="39" t="s">
        <v>411</v>
      </c>
      <c r="C8" s="39" t="s">
        <v>362</v>
      </c>
      <c r="D8" s="39" t="s">
        <v>414</v>
      </c>
      <c r="E8" s="37" t="s">
        <v>357</v>
      </c>
      <c r="F8" s="40">
        <v>1</v>
      </c>
      <c r="G8" s="41">
        <v>3100</v>
      </c>
      <c r="H8" s="41">
        <v>3100</v>
      </c>
    </row>
    <row r="9" ht="29.9" customHeight="1" spans="1:8">
      <c r="A9" s="39" t="s">
        <v>46</v>
      </c>
      <c r="B9" s="39" t="s">
        <v>411</v>
      </c>
      <c r="C9" s="39" t="s">
        <v>415</v>
      </c>
      <c r="D9" s="39" t="s">
        <v>416</v>
      </c>
      <c r="E9" s="37" t="s">
        <v>254</v>
      </c>
      <c r="F9" s="40">
        <v>1</v>
      </c>
      <c r="G9" s="41">
        <v>208255.56</v>
      </c>
      <c r="H9" s="41">
        <v>208255.56</v>
      </c>
    </row>
    <row r="10" ht="29.9" customHeight="1" spans="1:8">
      <c r="A10" s="39" t="s">
        <v>46</v>
      </c>
      <c r="B10" s="39" t="s">
        <v>411</v>
      </c>
      <c r="C10" s="39" t="s">
        <v>415</v>
      </c>
      <c r="D10" s="39" t="s">
        <v>417</v>
      </c>
      <c r="E10" s="37" t="s">
        <v>254</v>
      </c>
      <c r="F10" s="40">
        <v>1</v>
      </c>
      <c r="G10" s="41">
        <v>25032.87</v>
      </c>
      <c r="H10" s="41">
        <v>25032.87</v>
      </c>
    </row>
    <row r="11" ht="29.9" customHeight="1" spans="1:8">
      <c r="A11" s="39" t="s">
        <v>46</v>
      </c>
      <c r="B11" s="39" t="s">
        <v>411</v>
      </c>
      <c r="C11" s="39" t="s">
        <v>366</v>
      </c>
      <c r="D11" s="39" t="s">
        <v>365</v>
      </c>
      <c r="E11" s="37" t="s">
        <v>254</v>
      </c>
      <c r="F11" s="40">
        <v>2</v>
      </c>
      <c r="G11" s="41">
        <v>49700</v>
      </c>
      <c r="H11" s="41">
        <v>99400</v>
      </c>
    </row>
    <row r="12" ht="29.9" customHeight="1" spans="1:8">
      <c r="A12" s="39" t="s">
        <v>46</v>
      </c>
      <c r="B12" s="39" t="s">
        <v>411</v>
      </c>
      <c r="C12" s="39" t="s">
        <v>418</v>
      </c>
      <c r="D12" s="39" t="s">
        <v>419</v>
      </c>
      <c r="E12" s="37" t="s">
        <v>357</v>
      </c>
      <c r="F12" s="40">
        <v>1</v>
      </c>
      <c r="G12" s="41">
        <v>5000</v>
      </c>
      <c r="H12" s="41">
        <v>5000</v>
      </c>
    </row>
    <row r="13" ht="29.9" customHeight="1" spans="1:8">
      <c r="A13" s="39" t="s">
        <v>46</v>
      </c>
      <c r="B13" s="39" t="s">
        <v>411</v>
      </c>
      <c r="C13" s="39" t="s">
        <v>418</v>
      </c>
      <c r="D13" s="39" t="s">
        <v>420</v>
      </c>
      <c r="E13" s="37" t="s">
        <v>357</v>
      </c>
      <c r="F13" s="40">
        <v>1</v>
      </c>
      <c r="G13" s="41">
        <v>5000</v>
      </c>
      <c r="H13" s="41">
        <v>5000</v>
      </c>
    </row>
    <row r="14" ht="29.9" customHeight="1" spans="1:8">
      <c r="A14" s="39" t="s">
        <v>46</v>
      </c>
      <c r="B14" s="39" t="s">
        <v>411</v>
      </c>
      <c r="C14" s="39" t="s">
        <v>418</v>
      </c>
      <c r="D14" s="39" t="s">
        <v>421</v>
      </c>
      <c r="E14" s="37" t="s">
        <v>254</v>
      </c>
      <c r="F14" s="40">
        <v>1</v>
      </c>
      <c r="G14" s="41">
        <v>5000</v>
      </c>
      <c r="H14" s="41">
        <v>5000</v>
      </c>
    </row>
    <row r="15" ht="29.9" customHeight="1" spans="1:8">
      <c r="A15" s="39" t="s">
        <v>46</v>
      </c>
      <c r="B15" s="39" t="s">
        <v>411</v>
      </c>
      <c r="C15" s="39" t="s">
        <v>356</v>
      </c>
      <c r="D15" s="39" t="s">
        <v>355</v>
      </c>
      <c r="E15" s="37" t="s">
        <v>254</v>
      </c>
      <c r="F15" s="40">
        <v>2</v>
      </c>
      <c r="G15" s="41">
        <v>5200</v>
      </c>
      <c r="H15" s="41">
        <v>10400</v>
      </c>
    </row>
    <row r="16" ht="29.9" customHeight="1" spans="1:8">
      <c r="A16" s="39" t="s">
        <v>46</v>
      </c>
      <c r="B16" s="39" t="s">
        <v>411</v>
      </c>
      <c r="C16" s="39" t="s">
        <v>422</v>
      </c>
      <c r="D16" s="39" t="s">
        <v>423</v>
      </c>
      <c r="E16" s="37" t="s">
        <v>254</v>
      </c>
      <c r="F16" s="40">
        <v>1</v>
      </c>
      <c r="G16" s="41">
        <v>26711.57</v>
      </c>
      <c r="H16" s="41">
        <v>26711.57</v>
      </c>
    </row>
    <row r="17" ht="29.9" customHeight="1" spans="1:8">
      <c r="A17" s="39" t="s">
        <v>46</v>
      </c>
      <c r="B17" s="39" t="s">
        <v>411</v>
      </c>
      <c r="C17" s="39" t="s">
        <v>424</v>
      </c>
      <c r="D17" s="39" t="s">
        <v>425</v>
      </c>
      <c r="E17" s="37" t="s">
        <v>254</v>
      </c>
      <c r="F17" s="40">
        <v>1</v>
      </c>
      <c r="G17" s="41">
        <v>29600</v>
      </c>
      <c r="H17" s="41">
        <v>29600</v>
      </c>
    </row>
    <row r="18" ht="29.9" customHeight="1" spans="1:8">
      <c r="A18" s="39" t="s">
        <v>46</v>
      </c>
      <c r="B18" s="39" t="s">
        <v>411</v>
      </c>
      <c r="C18" s="39" t="s">
        <v>426</v>
      </c>
      <c r="D18" s="39" t="s">
        <v>427</v>
      </c>
      <c r="E18" s="37" t="s">
        <v>254</v>
      </c>
      <c r="F18" s="40">
        <v>2</v>
      </c>
      <c r="G18" s="41">
        <v>6800</v>
      </c>
      <c r="H18" s="41">
        <v>13600</v>
      </c>
    </row>
    <row r="19" ht="29.9" customHeight="1" spans="1:8">
      <c r="A19" s="39" t="s">
        <v>46</v>
      </c>
      <c r="B19" s="39" t="s">
        <v>411</v>
      </c>
      <c r="C19" s="39" t="s">
        <v>426</v>
      </c>
      <c r="D19" s="39" t="s">
        <v>428</v>
      </c>
      <c r="E19" s="37" t="s">
        <v>254</v>
      </c>
      <c r="F19" s="40">
        <v>2</v>
      </c>
      <c r="G19" s="41">
        <v>10600</v>
      </c>
      <c r="H19" s="41">
        <v>21200</v>
      </c>
    </row>
    <row r="20" ht="29.9" customHeight="1" spans="1:8">
      <c r="A20" s="39" t="s">
        <v>46</v>
      </c>
      <c r="B20" s="39" t="s">
        <v>411</v>
      </c>
      <c r="C20" s="39" t="s">
        <v>426</v>
      </c>
      <c r="D20" s="39" t="s">
        <v>429</v>
      </c>
      <c r="E20" s="37" t="s">
        <v>254</v>
      </c>
      <c r="F20" s="40">
        <v>1</v>
      </c>
      <c r="G20" s="41">
        <v>6800</v>
      </c>
      <c r="H20" s="41">
        <v>6800</v>
      </c>
    </row>
    <row r="21" ht="29.9" customHeight="1" spans="1:8">
      <c r="A21" s="39" t="s">
        <v>46</v>
      </c>
      <c r="B21" s="39" t="s">
        <v>411</v>
      </c>
      <c r="C21" s="39" t="s">
        <v>430</v>
      </c>
      <c r="D21" s="39" t="s">
        <v>431</v>
      </c>
      <c r="E21" s="37" t="s">
        <v>254</v>
      </c>
      <c r="F21" s="40">
        <v>1</v>
      </c>
      <c r="G21" s="41">
        <v>1930</v>
      </c>
      <c r="H21" s="41">
        <v>1930</v>
      </c>
    </row>
    <row r="22" ht="29.9" customHeight="1" spans="1:8">
      <c r="A22" s="39" t="s">
        <v>46</v>
      </c>
      <c r="B22" s="39" t="s">
        <v>411</v>
      </c>
      <c r="C22" s="39" t="s">
        <v>432</v>
      </c>
      <c r="D22" s="39" t="s">
        <v>433</v>
      </c>
      <c r="E22" s="37" t="s">
        <v>254</v>
      </c>
      <c r="F22" s="40">
        <v>3</v>
      </c>
      <c r="G22" s="41">
        <v>5800</v>
      </c>
      <c r="H22" s="41">
        <v>17400</v>
      </c>
    </row>
    <row r="23" ht="29.9" customHeight="1" spans="1:8">
      <c r="A23" s="39" t="s">
        <v>46</v>
      </c>
      <c r="B23" s="39" t="s">
        <v>411</v>
      </c>
      <c r="C23" s="39" t="s">
        <v>432</v>
      </c>
      <c r="D23" s="39" t="s">
        <v>434</v>
      </c>
      <c r="E23" s="37" t="s">
        <v>435</v>
      </c>
      <c r="F23" s="40">
        <v>2</v>
      </c>
      <c r="G23" s="41">
        <v>13500</v>
      </c>
      <c r="H23" s="41">
        <v>27000</v>
      </c>
    </row>
    <row r="24" ht="29.9" customHeight="1" spans="1:8">
      <c r="A24" s="39" t="s">
        <v>46</v>
      </c>
      <c r="B24" s="39" t="s">
        <v>411</v>
      </c>
      <c r="C24" s="39" t="s">
        <v>432</v>
      </c>
      <c r="D24" s="39" t="s">
        <v>436</v>
      </c>
      <c r="E24" s="37" t="s">
        <v>254</v>
      </c>
      <c r="F24" s="40">
        <v>2</v>
      </c>
      <c r="G24" s="41">
        <v>1500</v>
      </c>
      <c r="H24" s="41">
        <v>3000</v>
      </c>
    </row>
    <row r="25" ht="29.9" customHeight="1" spans="1:8">
      <c r="A25" s="39" t="s">
        <v>46</v>
      </c>
      <c r="B25" s="39" t="s">
        <v>411</v>
      </c>
      <c r="C25" s="39" t="s">
        <v>432</v>
      </c>
      <c r="D25" s="39" t="s">
        <v>437</v>
      </c>
      <c r="E25" s="37" t="s">
        <v>254</v>
      </c>
      <c r="F25" s="40">
        <v>2</v>
      </c>
      <c r="G25" s="41">
        <v>10000</v>
      </c>
      <c r="H25" s="41">
        <v>20000</v>
      </c>
    </row>
    <row r="26" ht="29.9" customHeight="1" spans="1:8">
      <c r="A26" s="39" t="s">
        <v>46</v>
      </c>
      <c r="B26" s="39" t="s">
        <v>411</v>
      </c>
      <c r="C26" s="39" t="s">
        <v>432</v>
      </c>
      <c r="D26" s="39" t="s">
        <v>438</v>
      </c>
      <c r="E26" s="37" t="s">
        <v>254</v>
      </c>
      <c r="F26" s="40">
        <v>5</v>
      </c>
      <c r="G26" s="41">
        <v>1500</v>
      </c>
      <c r="H26" s="41">
        <v>7500</v>
      </c>
    </row>
    <row r="27" ht="29.9" customHeight="1" spans="1:8">
      <c r="A27" s="39" t="s">
        <v>46</v>
      </c>
      <c r="B27" s="39" t="s">
        <v>411</v>
      </c>
      <c r="C27" s="39" t="s">
        <v>432</v>
      </c>
      <c r="D27" s="39" t="s">
        <v>438</v>
      </c>
      <c r="E27" s="37" t="s">
        <v>254</v>
      </c>
      <c r="F27" s="40">
        <v>2</v>
      </c>
      <c r="G27" s="41">
        <v>2200</v>
      </c>
      <c r="H27" s="41">
        <v>4400</v>
      </c>
    </row>
    <row r="28" ht="29.9" customHeight="1" spans="1:8">
      <c r="A28" s="39" t="s">
        <v>46</v>
      </c>
      <c r="B28" s="39" t="s">
        <v>411</v>
      </c>
      <c r="C28" s="39" t="s">
        <v>432</v>
      </c>
      <c r="D28" s="39" t="s">
        <v>439</v>
      </c>
      <c r="E28" s="37" t="s">
        <v>435</v>
      </c>
      <c r="F28" s="40">
        <v>1</v>
      </c>
      <c r="G28" s="41">
        <v>15000</v>
      </c>
      <c r="H28" s="41">
        <v>15000</v>
      </c>
    </row>
    <row r="29" ht="29.9" customHeight="1" spans="1:8">
      <c r="A29" s="39" t="s">
        <v>46</v>
      </c>
      <c r="B29" s="39" t="s">
        <v>411</v>
      </c>
      <c r="C29" s="39" t="s">
        <v>432</v>
      </c>
      <c r="D29" s="39" t="s">
        <v>440</v>
      </c>
      <c r="E29" s="37" t="s">
        <v>254</v>
      </c>
      <c r="F29" s="40">
        <v>1</v>
      </c>
      <c r="G29" s="41">
        <v>5000</v>
      </c>
      <c r="H29" s="41">
        <v>5000</v>
      </c>
    </row>
    <row r="30" ht="29.9" customHeight="1" spans="1:8">
      <c r="A30" s="39" t="s">
        <v>46</v>
      </c>
      <c r="B30" s="39" t="s">
        <v>411</v>
      </c>
      <c r="C30" s="39" t="s">
        <v>432</v>
      </c>
      <c r="D30" s="39" t="s">
        <v>440</v>
      </c>
      <c r="E30" s="37" t="s">
        <v>254</v>
      </c>
      <c r="F30" s="40">
        <v>5</v>
      </c>
      <c r="G30" s="41">
        <v>8000</v>
      </c>
      <c r="H30" s="41">
        <v>40000</v>
      </c>
    </row>
    <row r="31" ht="29.9" customHeight="1" spans="1:8">
      <c r="A31" s="39" t="s">
        <v>46</v>
      </c>
      <c r="B31" s="39" t="s">
        <v>411</v>
      </c>
      <c r="C31" s="39" t="s">
        <v>432</v>
      </c>
      <c r="D31" s="39" t="s">
        <v>441</v>
      </c>
      <c r="E31" s="37" t="s">
        <v>254</v>
      </c>
      <c r="F31" s="40">
        <v>1</v>
      </c>
      <c r="G31" s="41">
        <v>4960</v>
      </c>
      <c r="H31" s="41">
        <v>4960</v>
      </c>
    </row>
    <row r="32" ht="29.9" customHeight="1" spans="1:8">
      <c r="A32" s="39" t="s">
        <v>46</v>
      </c>
      <c r="B32" s="39" t="s">
        <v>411</v>
      </c>
      <c r="C32" s="39" t="s">
        <v>432</v>
      </c>
      <c r="D32" s="39" t="s">
        <v>442</v>
      </c>
      <c r="E32" s="37" t="s">
        <v>254</v>
      </c>
      <c r="F32" s="40">
        <v>2</v>
      </c>
      <c r="G32" s="41">
        <v>16500</v>
      </c>
      <c r="H32" s="41">
        <v>33000</v>
      </c>
    </row>
    <row r="33" ht="29.9" customHeight="1" spans="1:8">
      <c r="A33" s="39" t="s">
        <v>46</v>
      </c>
      <c r="B33" s="39" t="s">
        <v>411</v>
      </c>
      <c r="C33" s="39" t="s">
        <v>432</v>
      </c>
      <c r="D33" s="39" t="s">
        <v>443</v>
      </c>
      <c r="E33" s="37" t="s">
        <v>444</v>
      </c>
      <c r="F33" s="40">
        <v>1</v>
      </c>
      <c r="G33" s="41">
        <v>26000</v>
      </c>
      <c r="H33" s="41">
        <v>26000</v>
      </c>
    </row>
    <row r="34" ht="29.9" customHeight="1" spans="1:8">
      <c r="A34" s="39" t="s">
        <v>46</v>
      </c>
      <c r="B34" s="39" t="s">
        <v>411</v>
      </c>
      <c r="C34" s="39" t="s">
        <v>432</v>
      </c>
      <c r="D34" s="39" t="s">
        <v>445</v>
      </c>
      <c r="E34" s="37" t="s">
        <v>254</v>
      </c>
      <c r="F34" s="40">
        <v>1</v>
      </c>
      <c r="G34" s="41">
        <v>35000</v>
      </c>
      <c r="H34" s="41">
        <v>35000</v>
      </c>
    </row>
    <row r="35" ht="29.9" customHeight="1" spans="1:8">
      <c r="A35" s="39" t="s">
        <v>46</v>
      </c>
      <c r="B35" s="39" t="s">
        <v>411</v>
      </c>
      <c r="C35" s="39" t="s">
        <v>432</v>
      </c>
      <c r="D35" s="39" t="s">
        <v>446</v>
      </c>
      <c r="E35" s="37" t="s">
        <v>435</v>
      </c>
      <c r="F35" s="40">
        <v>1</v>
      </c>
      <c r="G35" s="41">
        <v>12000</v>
      </c>
      <c r="H35" s="41">
        <v>12000</v>
      </c>
    </row>
    <row r="36" ht="29.9" customHeight="1" spans="1:8">
      <c r="A36" s="39" t="s">
        <v>46</v>
      </c>
      <c r="B36" s="39" t="s">
        <v>411</v>
      </c>
      <c r="C36" s="39" t="s">
        <v>432</v>
      </c>
      <c r="D36" s="39" t="s">
        <v>447</v>
      </c>
      <c r="E36" s="37" t="s">
        <v>254</v>
      </c>
      <c r="F36" s="40">
        <v>2</v>
      </c>
      <c r="G36" s="41">
        <v>1500</v>
      </c>
      <c r="H36" s="41">
        <v>3000</v>
      </c>
    </row>
    <row r="37" ht="29.9" customHeight="1" spans="1:8">
      <c r="A37" s="39" t="s">
        <v>46</v>
      </c>
      <c r="B37" s="39" t="s">
        <v>411</v>
      </c>
      <c r="C37" s="39" t="s">
        <v>432</v>
      </c>
      <c r="D37" s="39" t="s">
        <v>448</v>
      </c>
      <c r="E37" s="37" t="s">
        <v>254</v>
      </c>
      <c r="F37" s="40">
        <v>6</v>
      </c>
      <c r="G37" s="41">
        <v>1700</v>
      </c>
      <c r="H37" s="41">
        <v>10200</v>
      </c>
    </row>
    <row r="38" ht="29.9" customHeight="1" spans="1:8">
      <c r="A38" s="39" t="s">
        <v>46</v>
      </c>
      <c r="B38" s="39" t="s">
        <v>411</v>
      </c>
      <c r="C38" s="39" t="s">
        <v>432</v>
      </c>
      <c r="D38" s="39" t="s">
        <v>449</v>
      </c>
      <c r="E38" s="37" t="s">
        <v>254</v>
      </c>
      <c r="F38" s="40">
        <v>1</v>
      </c>
      <c r="G38" s="41">
        <v>4000</v>
      </c>
      <c r="H38" s="41">
        <v>4000</v>
      </c>
    </row>
    <row r="39" ht="29.9" customHeight="1" spans="1:8">
      <c r="A39" s="39" t="s">
        <v>46</v>
      </c>
      <c r="B39" s="39" t="s">
        <v>411</v>
      </c>
      <c r="C39" s="39" t="s">
        <v>432</v>
      </c>
      <c r="D39" s="39" t="s">
        <v>450</v>
      </c>
      <c r="E39" s="37" t="s">
        <v>254</v>
      </c>
      <c r="F39" s="40">
        <v>2</v>
      </c>
      <c r="G39" s="41">
        <v>4200</v>
      </c>
      <c r="H39" s="41">
        <v>8400</v>
      </c>
    </row>
    <row r="40" ht="29.9" customHeight="1" spans="1:8">
      <c r="A40" s="39" t="s">
        <v>46</v>
      </c>
      <c r="B40" s="39" t="s">
        <v>411</v>
      </c>
      <c r="C40" s="39" t="s">
        <v>432</v>
      </c>
      <c r="D40" s="39" t="s">
        <v>451</v>
      </c>
      <c r="E40" s="37" t="s">
        <v>254</v>
      </c>
      <c r="F40" s="40">
        <v>1</v>
      </c>
      <c r="G40" s="41">
        <v>75600</v>
      </c>
      <c r="H40" s="41">
        <v>75600</v>
      </c>
    </row>
    <row r="41" ht="29.9" customHeight="1" spans="1:8">
      <c r="A41" s="39" t="s">
        <v>46</v>
      </c>
      <c r="B41" s="39" t="s">
        <v>411</v>
      </c>
      <c r="C41" s="39" t="s">
        <v>432</v>
      </c>
      <c r="D41" s="39" t="s">
        <v>452</v>
      </c>
      <c r="E41" s="37" t="s">
        <v>254</v>
      </c>
      <c r="F41" s="40">
        <v>2</v>
      </c>
      <c r="G41" s="41">
        <v>16000</v>
      </c>
      <c r="H41" s="41">
        <v>32000</v>
      </c>
    </row>
    <row r="42" ht="29.9" customHeight="1" spans="1:8">
      <c r="A42" s="39" t="s">
        <v>46</v>
      </c>
      <c r="B42" s="39" t="s">
        <v>453</v>
      </c>
      <c r="C42" s="39" t="s">
        <v>359</v>
      </c>
      <c r="D42" s="39" t="s">
        <v>358</v>
      </c>
      <c r="E42" s="37" t="s">
        <v>360</v>
      </c>
      <c r="F42" s="40">
        <v>11</v>
      </c>
      <c r="G42" s="41">
        <v>1000</v>
      </c>
      <c r="H42" s="41">
        <v>11000</v>
      </c>
    </row>
    <row r="43" ht="29.9" customHeight="1" spans="1:8">
      <c r="A43" s="39" t="s">
        <v>46</v>
      </c>
      <c r="B43" s="39" t="s">
        <v>453</v>
      </c>
      <c r="C43" s="39" t="s">
        <v>454</v>
      </c>
      <c r="D43" s="39" t="s">
        <v>455</v>
      </c>
      <c r="E43" s="37" t="s">
        <v>254</v>
      </c>
      <c r="F43" s="40">
        <v>1</v>
      </c>
      <c r="G43" s="41">
        <v>1500</v>
      </c>
      <c r="H43" s="41">
        <v>1500</v>
      </c>
    </row>
    <row r="44" ht="20.15" customHeight="1" spans="1:8">
      <c r="A44" s="37" t="s">
        <v>31</v>
      </c>
      <c r="B44" s="37"/>
      <c r="C44" s="37"/>
      <c r="D44" s="37"/>
      <c r="E44" s="37"/>
      <c r="F44" s="40">
        <v>75</v>
      </c>
      <c r="G44" s="41"/>
      <c r="H44" s="41">
        <v>872990</v>
      </c>
    </row>
    <row r="45" ht="19.5" customHeight="1" spans="1:8">
      <c r="A45" s="39" t="s">
        <v>456</v>
      </c>
      <c r="B45" s="39"/>
      <c r="C45" s="39"/>
      <c r="D45" s="39"/>
      <c r="E45" s="39"/>
      <c r="F45" s="42"/>
      <c r="G45" s="43"/>
      <c r="H45" s="43"/>
    </row>
  </sheetData>
  <mergeCells count="9">
    <mergeCell ref="A2:H2"/>
    <mergeCell ref="F4:H4"/>
    <mergeCell ref="A44:E44"/>
    <mergeCell ref="A45:H45"/>
    <mergeCell ref="A4:A5"/>
    <mergeCell ref="B4:B5"/>
    <mergeCell ref="C4:C5"/>
    <mergeCell ref="D4:D5"/>
    <mergeCell ref="E4:E5"/>
  </mergeCells>
  <pageMargins left="0.75" right="0.75" top="1" bottom="1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A7" sqref="$A7:$XFD7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33" customHeight="1" spans="1:11">
      <c r="D1" s="1"/>
      <c r="E1" s="1"/>
      <c r="F1" s="1"/>
      <c r="G1" s="1"/>
      <c r="K1" s="2" t="s">
        <v>457</v>
      </c>
    </row>
    <row r="2" ht="27.75" customHeight="1" spans="1:11">
      <c r="A2" s="27" t="s">
        <v>458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9" customHeight="1" spans="1:11">
      <c r="A3" s="4" t="str">
        <f>"单位名称："&amp;"云南省水文水资源局丽江分局"</f>
        <v>单位名称：云南省水文水资源局丽江分局</v>
      </c>
      <c r="B3" s="5"/>
      <c r="C3" s="5"/>
      <c r="D3" s="5"/>
      <c r="E3" s="5"/>
      <c r="F3" s="5"/>
      <c r="G3" s="5"/>
      <c r="H3" s="6"/>
      <c r="I3" s="6"/>
      <c r="J3" s="6"/>
      <c r="K3" s="7" t="s">
        <v>2</v>
      </c>
    </row>
    <row r="4" ht="30" customHeight="1" spans="1:11">
      <c r="A4" s="8" t="s">
        <v>200</v>
      </c>
      <c r="B4" s="8" t="s">
        <v>130</v>
      </c>
      <c r="C4" s="8" t="s">
        <v>201</v>
      </c>
      <c r="D4" s="9" t="s">
        <v>131</v>
      </c>
      <c r="E4" s="9" t="s">
        <v>132</v>
      </c>
      <c r="F4" s="9" t="s">
        <v>133</v>
      </c>
      <c r="G4" s="9" t="s">
        <v>134</v>
      </c>
      <c r="H4" s="15" t="s">
        <v>31</v>
      </c>
      <c r="I4" s="10" t="s">
        <v>459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34</v>
      </c>
      <c r="J5" s="9" t="s">
        <v>35</v>
      </c>
      <c r="K5" s="9" t="s">
        <v>36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33</v>
      </c>
      <c r="J6" s="17"/>
      <c r="K6" s="17"/>
    </row>
    <row r="7" ht="24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9">
        <v>10</v>
      </c>
      <c r="K7" s="29">
        <v>11</v>
      </c>
    </row>
    <row r="8" ht="30.65" customHeight="1" spans="1:11">
      <c r="A8" s="30"/>
      <c r="B8" s="20"/>
      <c r="C8" s="30"/>
      <c r="D8" s="30"/>
      <c r="E8" s="30"/>
      <c r="F8" s="30"/>
      <c r="G8" s="30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1" t="s">
        <v>95</v>
      </c>
      <c r="B10" s="32"/>
      <c r="C10" s="32"/>
      <c r="D10" s="32"/>
      <c r="E10" s="32"/>
      <c r="F10" s="32"/>
      <c r="G10" s="33"/>
      <c r="H10" s="22"/>
      <c r="I10" s="22"/>
      <c r="J10" s="22"/>
      <c r="K10" s="22"/>
    </row>
    <row r="11" ht="27" customHeight="1" spans="1:11">
      <c r="A11" t="s">
        <v>460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workbookViewId="0">
      <selection activeCell="E4" sqref="$A4:$XFD4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32" customHeight="1" spans="1:7">
      <c r="D1" s="1"/>
      <c r="G1" s="2" t="s">
        <v>461</v>
      </c>
    </row>
    <row r="2" ht="27.75" customHeight="1" spans="1:7">
      <c r="A2" s="3" t="s">
        <v>462</v>
      </c>
      <c r="B2" s="3"/>
      <c r="C2" s="3"/>
      <c r="D2" s="3"/>
      <c r="E2" s="3"/>
      <c r="F2" s="3"/>
      <c r="G2" s="3"/>
    </row>
    <row r="3" ht="36" customHeight="1" spans="1:7">
      <c r="A3" s="4" t="str">
        <f>"单位名称："&amp;"云南省水文水资源局丽江分局"</f>
        <v>单位名称：云南省水文水资源局丽江分局</v>
      </c>
      <c r="B3" s="5"/>
      <c r="C3" s="5"/>
      <c r="D3" s="5"/>
      <c r="E3" s="6"/>
      <c r="F3" s="6"/>
      <c r="G3" s="7" t="s">
        <v>2</v>
      </c>
    </row>
    <row r="4" ht="33" customHeight="1" spans="1:7">
      <c r="A4" s="8" t="s">
        <v>201</v>
      </c>
      <c r="B4" s="8" t="s">
        <v>200</v>
      </c>
      <c r="C4" s="8" t="s">
        <v>130</v>
      </c>
      <c r="D4" s="9" t="s">
        <v>463</v>
      </c>
      <c r="E4" s="10" t="s">
        <v>34</v>
      </c>
      <c r="F4" s="11"/>
      <c r="G4" s="12"/>
    </row>
    <row r="5" ht="21.75" customHeight="1" spans="1:7">
      <c r="A5" s="13"/>
      <c r="B5" s="13"/>
      <c r="C5" s="13"/>
      <c r="D5" s="14"/>
      <c r="E5" s="15" t="s">
        <v>464</v>
      </c>
      <c r="F5" s="9" t="s">
        <v>465</v>
      </c>
      <c r="G5" s="9" t="s">
        <v>466</v>
      </c>
    </row>
    <row r="6" ht="40.5" customHeight="1" spans="1:7">
      <c r="A6" s="16"/>
      <c r="B6" s="16"/>
      <c r="C6" s="16"/>
      <c r="D6" s="17"/>
      <c r="E6" s="18"/>
      <c r="F6" s="17" t="s">
        <v>33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50" customHeight="1" spans="1:7">
      <c r="A8" s="20" t="s">
        <v>46</v>
      </c>
      <c r="B8" s="21"/>
      <c r="C8" s="21"/>
      <c r="D8" s="20"/>
      <c r="E8" s="22">
        <v>2248300</v>
      </c>
      <c r="F8" s="22">
        <v>2248300</v>
      </c>
      <c r="G8" s="22">
        <v>2248300</v>
      </c>
    </row>
    <row r="9" ht="29.9" customHeight="1" spans="1:7">
      <c r="A9" s="20"/>
      <c r="B9" s="20" t="s">
        <v>467</v>
      </c>
      <c r="C9" s="20" t="s">
        <v>209</v>
      </c>
      <c r="D9" s="20" t="s">
        <v>468</v>
      </c>
      <c r="E9" s="22">
        <v>1418300</v>
      </c>
      <c r="F9" s="22">
        <v>1418300</v>
      </c>
      <c r="G9" s="22">
        <v>1418300</v>
      </c>
    </row>
    <row r="10" ht="29.9" customHeight="1" spans="1:7">
      <c r="A10" s="23"/>
      <c r="B10" s="20" t="s">
        <v>469</v>
      </c>
      <c r="C10" s="20" t="s">
        <v>204</v>
      </c>
      <c r="D10" s="20" t="s">
        <v>468</v>
      </c>
      <c r="E10" s="22">
        <v>830000</v>
      </c>
      <c r="F10" s="22">
        <v>830000</v>
      </c>
      <c r="G10" s="22">
        <v>830000</v>
      </c>
    </row>
    <row r="11" ht="18.75" customHeight="1" spans="1:7">
      <c r="A11" s="24" t="s">
        <v>31</v>
      </c>
      <c r="B11" s="25" t="s">
        <v>470</v>
      </c>
      <c r="C11" s="25"/>
      <c r="D11" s="26"/>
      <c r="E11" s="22">
        <v>2248300</v>
      </c>
      <c r="F11" s="22">
        <v>2248300</v>
      </c>
      <c r="G11" s="22">
        <v>2248300</v>
      </c>
    </row>
  </sheetData>
  <mergeCells count="11">
    <mergeCell ref="A2:G2"/>
    <mergeCell ref="A3:D3"/>
    <mergeCell ref="E4:G4"/>
    <mergeCell ref="A11:D11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张雯</cp:lastModifiedBy>
  <dcterms:created xsi:type="dcterms:W3CDTF">2026-02-09T07:12:00Z</dcterms:created>
  <dcterms:modified xsi:type="dcterms:W3CDTF">2026-02-12T10:37:49Z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1FF00EA534A84197B79BE5D030157B90_13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