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6" hidden="1">部门基本支出预算表04!$A$7:$W$38</definedName>
    <definedName name="_xlnm._FilterDatabase" localSheetId="7" hidden="1">'部门项目支出预算表05-1'!$A$6:$W$41</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<sst xmlns="http://schemas.openxmlformats.org/spreadsheetml/2006/main" count="1208" uniqueCount="448">
  <si>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</si>
  <si>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</si>
  <si>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</si>
  <si>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</si>
  <si>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</si>
  <si>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</si>
  <si>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</si>
  <si>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</si>
  <si>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</si>
  <si>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</si>
  <si>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</si>
  <si>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</si>
  <si>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</si>
  <si>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</si>
  <si>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</si>
  <si>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</si>
  <si>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</si>
  <si>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</si>
  <si>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</si>
  <si>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</si>
  <si>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</si>
  <si>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</si>
  <si>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</si>
  <si>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</si>
  <si>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</si>
  <si>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</si>
  <si>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</si>
  <si>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</si>
  <si>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</si>
  <si>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</si>
  <si>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</si>
  <si>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</si>
  <si>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</si>
  <si>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</si>
  <si>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</si>
  <si>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</si>
  <si>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</si>
  <si>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</si>
  <si>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</si>
  <si>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</si>
  <si>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</si>
  <si>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</si>
  <si>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</si>
  <si>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</si>
  <si>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126010012</t>
  </si>
  <si>
    <t>云南省水文水资源局昆明分局</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</si>
  <si>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</si>
  <si>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</si>
  <si>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</si>
  <si>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</si>
  <si>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</si>
  <si>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</si>
  <si>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</si>
  <si>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</si>
  <si>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</si>
  <si>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</si>
  <si>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</si>
  <si>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</si>
  <si>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</si>
  <si>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206</t>
  </si>
  <si>
    <t>科学技术支出</t>
  </si>
  <si>
    <t>20602</t>
  </si>
  <si>
    <t>基础研究</t>
  </si>
  <si>
    <t>2060208</t>
  </si>
  <si>
    <t>科技人才队伍建设</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</si>
  <si>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</si>
  <si>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</si>
  <si>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</si>
  <si>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</si>
  <si>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</si>
  <si>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</si>
  <si>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</si>
  <si>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</si>
  <si>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</si>
  <si>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</si>
  <si>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</si>
  <si>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</si>
  <si>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</si>
  <si>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</si>
  <si>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</si>
  <si>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</si>
  <si>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</si>
  <si>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</si>
  <si>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</si>
  <si>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</si>
  <si>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</si>
  <si>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</si>
  <si>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</si>
  <si>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</si>
  <si>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</si>
  <si>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</si>
  <si>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</si>
  <si>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2130313</t>
  </si>
  <si>
    <t>水文测报</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</si>
  <si>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</si>
  <si>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</si>
  <si>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</si>
  <si>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</si>
  <si>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</si>
  <si>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</si>
  <si>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</si>
  <si>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</si>
  <si>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</si>
  <si>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</si>
  <si>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</si>
  <si>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</si>
  <si>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</si>
  <si>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</si>
  <si>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</si>
  <si>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</si>
  <si>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</si>
  <si>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</si>
  <si>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</si>
  <si>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</si>
  <si>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</si>
  <si>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</si>
  <si>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</si>
  <si>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</si>
  <si>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</si>
  <si>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</si>
  <si>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</si>
  <si>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</si>
  <si>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</si>
  <si>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</si>
  <si>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</si>
  <si>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</si>
  <si>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</si>
  <si>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</si>
  <si>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</si>
  <si>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</si>
  <si>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</si>
  <si>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</si>
  <si>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</si>
  <si>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</si>
  <si>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</si>
  <si>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</si>
  <si>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</si>
  <si>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</si>
  <si>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</si>
  <si>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</si>
  <si>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</si>
  <si>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</si>
  <si>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</si>
  <si>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</si>
  <si>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</si>
  <si>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</si>
  <si>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</si>
  <si>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</si>
  <si>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530000210000000042175</t>
  </si>
  <si>
    <t>事业人员支出工资</t>
  </si>
  <si>
    <t>30101</t>
  </si>
  <si>
    <t>基本工资</t>
  </si>
  <si>
    <t>30102</t>
  </si>
  <si>
    <t>津贴补贴</t>
  </si>
  <si>
    <t>30103</t>
  </si>
  <si>
    <t>奖金</t>
  </si>
  <si>
    <t>30107</t>
  </si>
  <si>
    <t>绩效工资</t>
  </si>
  <si>
    <t>530000210000000042176</t>
  </si>
  <si>
    <t>社会保障缴费</t>
  </si>
  <si>
    <t>30108</t>
  </si>
  <si>
    <t>机关事业单位基本养老保险缴费</t>
  </si>
  <si>
    <t>30112</t>
  </si>
  <si>
    <t>其他社会保障缴费</t>
  </si>
  <si>
    <t>30110</t>
  </si>
  <si>
    <t>职工基本医疗保险缴费</t>
  </si>
  <si>
    <t>30111</t>
  </si>
  <si>
    <t>公务员医疗补助缴费</t>
  </si>
  <si>
    <t>530000210000000042178</t>
  </si>
  <si>
    <t>30113</t>
  </si>
  <si>
    <t>530000210000000042179</t>
  </si>
  <si>
    <t>对个人和家庭的补助</t>
  </si>
  <si>
    <t>30305</t>
  </si>
  <si>
    <t>生活补助</t>
  </si>
  <si>
    <t>530000210000000042181</t>
  </si>
  <si>
    <t>公车购置及运维费</t>
  </si>
  <si>
    <t>30231</t>
  </si>
  <si>
    <t>公务用车运行维护费</t>
  </si>
  <si>
    <t>530000210000000042183</t>
  </si>
  <si>
    <t>30217</t>
  </si>
  <si>
    <t>530000210000000042185</t>
  </si>
  <si>
    <t>工会经费</t>
  </si>
  <si>
    <t>30228</t>
  </si>
  <si>
    <t>530000210000000042186</t>
  </si>
  <si>
    <t>一般公用经费</t>
  </si>
  <si>
    <t>30299</t>
  </si>
  <si>
    <t>其他商品和服务支出</t>
  </si>
  <si>
    <t>30201</t>
  </si>
  <si>
    <t>办公费</t>
  </si>
  <si>
    <t>30202</t>
  </si>
  <si>
    <t>印刷费</t>
  </si>
  <si>
    <t>30204</t>
  </si>
  <si>
    <t>手续费</t>
  </si>
  <si>
    <t>30205</t>
  </si>
  <si>
    <t>水费</t>
  </si>
  <si>
    <t>30206</t>
  </si>
  <si>
    <t>电费</t>
  </si>
  <si>
    <t>30207</t>
  </si>
  <si>
    <t>邮电费</t>
  </si>
  <si>
    <t>30211</t>
  </si>
  <si>
    <t>差旅费</t>
  </si>
  <si>
    <t>30213</t>
  </si>
  <si>
    <t>维修（护）费</t>
  </si>
  <si>
    <t>30215</t>
  </si>
  <si>
    <t>会议费</t>
  </si>
  <si>
    <t>30216</t>
  </si>
  <si>
    <t>培训费</t>
  </si>
  <si>
    <t>30227</t>
  </si>
  <si>
    <t>委托业务费</t>
  </si>
  <si>
    <t>30239</t>
  </si>
  <si>
    <t>其他交通费用</t>
  </si>
  <si>
    <t>预算05-1表</t>
  </si>
  <si>
    <t>2026年部门项目支出预算表</t>
  </si>
  <si>
    <t>项目分类</t>
  </si>
  <si>
    <t>项目单位</t>
  </si>
  <si>
    <t>本年拨款</t>
  </si>
  <si>
    <t>其中：本次下达</t>
  </si>
  <si>
    <t>2025年第二批高层次科技人才培养引进专项资金</t>
  </si>
  <si>
    <t>事业发展类</t>
  </si>
  <si>
    <t>530000251100004336433</t>
  </si>
  <si>
    <t>30226</t>
  </si>
  <si>
    <t>劳务费</t>
  </si>
  <si>
    <t>其他人员支出</t>
  </si>
  <si>
    <t>民生类</t>
  </si>
  <si>
    <t>530000231100001111834</t>
  </si>
  <si>
    <t>30199</t>
  </si>
  <si>
    <t>其他工资福利支出</t>
  </si>
  <si>
    <t>水文水资源服务支出经费</t>
  </si>
  <si>
    <t>其他运转类</t>
  </si>
  <si>
    <t>530000251100003229160</t>
  </si>
  <si>
    <t>30218</t>
  </si>
  <si>
    <t>专用材料费</t>
  </si>
  <si>
    <t>30209</t>
  </si>
  <si>
    <t>物业管理费</t>
  </si>
  <si>
    <t>30214</t>
  </si>
  <si>
    <t>租赁费</t>
  </si>
  <si>
    <t>30240</t>
  </si>
  <si>
    <t>税金及附加费用</t>
  </si>
  <si>
    <t>31002</t>
  </si>
  <si>
    <t>办公设备购置</t>
  </si>
  <si>
    <t>31003</t>
  </si>
  <si>
    <t>专用设备购置</t>
  </si>
  <si>
    <t>31007</t>
  </si>
  <si>
    <t>信息网络及软件购置更新</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</si>
  <si>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</si>
  <si>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</si>
  <si>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</si>
  <si>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</si>
  <si>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</si>
  <si>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</si>
  <si>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</si>
  <si>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</si>
  <si>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</si>
  <si>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</si>
  <si>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</si>
  <si>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</si>
  <si>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1.保障昆明分局辖区内国家基本站、基本委托雨量站的正常运行及水文数据监测水情数据预报等工作。
2.完成全省水源地水资源质量监测、分析、评价；加强昆明分局水环境监测分中心实验室管理，完成日常质量管理、安全防护，信息系统、基础设施及仪器设备的运行维护，保证监测数据的准确、可靠。
3.完成年度昆明分局水文资料整编、汇编及刊印、水情预报、水文新技术引进及研发推广应用。
4.保障昆明辖区中小河流雨量站、州市界河站、中小河流水位站及水文站的运行维护。
5.及时向各级水行政主管部门、流域机构及各相关部门上报监测数据，更好地为水利工程调度、水资源管理、防汛抗旱减灾及水环境的污染控制和治理等工作提供科学决策依据。
6.组织开展全省水文系统技术业务培训，培养人才和锻炼水文队伍，进一步提高水文行业专业技术业务能力。
7.完成年度水文委托业务，成果质量、业务能力得到主管部门及社会公众认可。
8.完成年度分局水文监测调查设备的配置和水文基础设施改造，保障水文工作的正常开展。
</t>
  </si>
  <si>
    <t>产出指标</t>
  </si>
  <si>
    <t>数量指标</t>
  </si>
  <si>
    <t>完成监测任务水文站数量</t>
  </si>
  <si>
    <t>=</t>
  </si>
  <si>
    <t>28</t>
  </si>
  <si>
    <t>个</t>
  </si>
  <si>
    <t>定量指标</t>
  </si>
  <si>
    <t>完成监测任务水文站数量。</t>
  </si>
  <si>
    <t>1.保障昆明分局辖区内国家基本站、基本委托雨量站的正常运行及水文数据监测水情数据预报等工作。
2.完成全省水源地水资源质量监测、分析、评价；加强昆明分局水环境监测分中心实验室管理，完成日常质量管理、安全防护，信息系统、基础设施及仪器设备的运行维护，保证监测数据的准确、可靠。
3.完成年度昆明分局水文资料整编、汇编及刊印、水情预报、水文新技术引进及研发推广应用。
4.保障昆明辖区中小河流雨量站、州市界河站、中小河流水位站及水文站的运行维护。
5.及时向各级水行政主管部门、流域机构及各相关部门上报监测数据，更好为水利工程调度、水资源管理、防汛抗旱减灾及水环境的污染控制和治理等工作提供科学决策依据。
6.组织开展全省水文系统技术业务培训，培养人才和锻炼水文队伍，进一步提高水文行业专业技术业务能力。
7.完成年度水文委托业务，成果质量、业务能力得到主管部门及社会公众认可。
8.完成年度分局水文监测调查设备的配置和水文基础设施改造，保障水文工作的正常开展。
9.根据《云南省财政厅云南省发展和改革委员会关于事业单位经营服务性收费有关问题的通知》，开展水文水资源服务工作，服务云南社会经济，保障云南水文发展，通过开展水文水资源服务工作，加强水文、水资源基础研究、促进水文新技术的开发利用、培养人才和锻炼水文队伍，弥补水文事业经费不足，确保水文事业稳定可持续发展，并推进水文水资源服务健康发展。</t>
  </si>
  <si>
    <t>完成监测任务水位站数量</t>
  </si>
  <si>
    <t>17</t>
  </si>
  <si>
    <t>完成监测任务水位站数量。</t>
  </si>
  <si>
    <t>完成监测任务雨量站数量</t>
  </si>
  <si>
    <t>251</t>
  </si>
  <si>
    <t>完成监测任务雨量站数量。</t>
  </si>
  <si>
    <t>完成水质监测站点数量</t>
  </si>
  <si>
    <t>95</t>
  </si>
  <si>
    <t>完成水质监测站点数量。</t>
  </si>
  <si>
    <t>完成水质监测测次总数</t>
  </si>
  <si>
    <t>580</t>
  </si>
  <si>
    <t>次</t>
  </si>
  <si>
    <t>完成水质监测测次总数。</t>
  </si>
  <si>
    <t>质量指标</t>
  </si>
  <si>
    <t>汛期监测站点信息到报率</t>
  </si>
  <si>
    <t>&gt;=</t>
  </si>
  <si>
    <t>%</t>
  </si>
  <si>
    <t>汛期监测站点信息到报率。</t>
  </si>
  <si>
    <t>河道洪（枯）水预警发布率</t>
  </si>
  <si>
    <t>100</t>
  </si>
  <si>
    <t>河道洪（枯）水预警发布率。</t>
  </si>
  <si>
    <t>水文年鉴汇编刊印资料合格率</t>
  </si>
  <si>
    <t>水文年鉴汇编刊印资料合格率。</t>
  </si>
  <si>
    <t>时效指标</t>
  </si>
  <si>
    <t>水情预报预警服务报送率</t>
  </si>
  <si>
    <t>85</t>
  </si>
  <si>
    <t>水情预报预警服务报送率。</t>
  </si>
  <si>
    <t>效益指标</t>
  </si>
  <si>
    <t>社会效益</t>
  </si>
  <si>
    <t>水文事业发展提升率</t>
  </si>
  <si>
    <t>90</t>
  </si>
  <si>
    <t>通过水文事业发展规划和实现程度判断完成效果。</t>
  </si>
  <si>
    <t>水文预测（报）成果精准率</t>
  </si>
  <si>
    <t>反映水情预测预警是否准确；水文预测（报）成果精准率=成果精准数/总数据量×100%。</t>
  </si>
  <si>
    <t>做好本部门2026年度编外人员经费保障，按规定落实编外人员各项待遇，支持部门正常履职。</t>
  </si>
  <si>
    <t>工资福利发放事业人数</t>
  </si>
  <si>
    <t>43</t>
  </si>
  <si>
    <t>人</t>
  </si>
  <si>
    <t>反映部门（单位）实际发放事业单位编制外人员数量。工资福利包括：编外人员工资、社会保险、住房公积金等。</t>
  </si>
  <si>
    <t>部门运转</t>
  </si>
  <si>
    <t>正常运转</t>
  </si>
  <si>
    <t>定性指标</t>
  </si>
  <si>
    <t>反映部门（单位）运转情况。</t>
  </si>
  <si>
    <t>满意度指标</t>
  </si>
  <si>
    <t>服务对象满意度</t>
  </si>
  <si>
    <t>受益对象满意度</t>
  </si>
  <si>
    <t>反映单位人员对编外工作的满意度。</t>
  </si>
  <si>
    <t>预算06表</t>
  </si>
  <si>
    <t>2026年政府性基金预算支出预算表</t>
  </si>
  <si>
    <t>政府性基金预算支出</t>
  </si>
  <si>
    <t>备注：云南省水文水资源局昆明分局无政府性基金预算支出，故政府性基金预算支出预算表为空。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</si>
  <si>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</si>
  <si>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</si>
  <si>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</si>
  <si>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</si>
  <si>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</si>
  <si>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</si>
  <si>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</si>
  <si>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</si>
  <si>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</si>
  <si>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</si>
  <si>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</si>
  <si>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</si>
  <si>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车辆加油、添加燃料服务</t>
  </si>
  <si>
    <t>C23120302 车辆加油、添加燃料服务</t>
  </si>
  <si>
    <t>项</t>
  </si>
  <si>
    <t>车辆维修和保养服务</t>
  </si>
  <si>
    <t>C23120301 车辆维修和保养服务</t>
  </si>
  <si>
    <t>机动车保险服务</t>
  </si>
  <si>
    <t>C1804010201 机动车保险服务</t>
  </si>
  <si>
    <t>C23090100 印刷服务</t>
  </si>
  <si>
    <t>LED显示屏</t>
  </si>
  <si>
    <t>A02021103 LED显示屏</t>
  </si>
  <si>
    <t>复印纸</t>
  </si>
  <si>
    <t>A05040101 复印纸</t>
  </si>
  <si>
    <t>箱</t>
  </si>
  <si>
    <t>C2309019901 公文用纸、资料汇编、信封印刷服务</t>
  </si>
  <si>
    <t>空调</t>
  </si>
  <si>
    <t>A02061804 空调机</t>
  </si>
  <si>
    <t>台</t>
  </si>
  <si>
    <t>预算08表</t>
  </si>
  <si>
    <t>2026年部门政府购买服务预算表</t>
  </si>
  <si>
    <t>政府购买服务项目</t>
  </si>
  <si>
    <t>政府购买服务目录</t>
  </si>
  <si>
    <t>备注：云南省水文水资源局昆明分局无政府购买服务，故政府购买服务预算表为空。</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</si>
  <si>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</si>
  <si>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</si>
  <si>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</si>
  <si>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</si>
  <si>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</si>
  <si>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</si>
  <si>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</si>
  <si>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</si>
  <si>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</si>
  <si>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</si>
  <si>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</si>
  <si>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</si>
  <si>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</si>
  <si>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</si>
  <si>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</si>
  <si>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</si>
  <si>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</si>
  <si>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</si>
  <si>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</si>
  <si>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</si>
  <si>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</si>
  <si>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</si>
  <si>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</si>
  <si>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</si>
  <si>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</si>
  <si>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备注：云南省水文水资源局昆明分局无省对下转移支付，故省对下转移支付预算表为空。</t>
  </si>
  <si>
    <t>预算09-2表</t>
  </si>
  <si>
    <t>2026年省对下转移支付绩效目标表</t>
  </si>
  <si>
    <t>备注：云南省水文水资源局昆明分局无省对下转移支付，故省对下转移支付绩效目标表为空。</t>
  </si>
  <si>
    <t>预算10表</t>
  </si>
  <si>
    <t>2026年新增资产配置表</t>
  </si>
  <si>
    <t>资产类别</t>
  </si>
  <si>
    <t>资产分类代码.名称</t>
  </si>
  <si>
    <t>资产名称</t>
  </si>
  <si>
    <t>计量单位</t>
  </si>
  <si>
    <t>财政部门批复数（元）</t>
  </si>
  <si>
    <t>单价</t>
  </si>
  <si>
    <t>金额</t>
  </si>
  <si>
    <t>4</t>
  </si>
  <si>
    <t>8</t>
  </si>
  <si>
    <t>设备</t>
  </si>
  <si>
    <t>A02010205 终端接入设备</t>
  </si>
  <si>
    <t>墒情监测终端</t>
  </si>
  <si>
    <t>遥测终端机</t>
  </si>
  <si>
    <t>A02010299 其他网络设备</t>
  </si>
  <si>
    <t>通讯模块</t>
  </si>
  <si>
    <t>LED大屏</t>
  </si>
  <si>
    <t>块</t>
  </si>
  <si>
    <t>A02052303 冷藏箱柜</t>
  </si>
  <si>
    <t>标准物质冷藏柜（130L）</t>
  </si>
  <si>
    <t>样品冷藏柜（130L）</t>
  </si>
  <si>
    <t>A02061512 电池及能源系统</t>
  </si>
  <si>
    <t>100ah蓄电池</t>
  </si>
  <si>
    <t>太阳能板</t>
  </si>
  <si>
    <t>大屏制冷空调</t>
  </si>
  <si>
    <t>A02091107 视频监控设备</t>
  </si>
  <si>
    <t>视频监控球机镜头模块</t>
  </si>
  <si>
    <t>视频监控球机主板</t>
  </si>
  <si>
    <t>A02100401 电化学分析仪器</t>
  </si>
  <si>
    <t>便携式电化学分析仪</t>
  </si>
  <si>
    <t>A02101800 水文仪器设备</t>
  </si>
  <si>
    <t>E601型蒸发皿水温传感器</t>
  </si>
  <si>
    <t>RTU</t>
  </si>
  <si>
    <t>翻斗雨量计</t>
  </si>
  <si>
    <t>固定式多探头雷达波测流系统（3探头）设备</t>
  </si>
  <si>
    <t>挂载式雷达波测流系统设备</t>
  </si>
  <si>
    <t>流量自动监测系统RTU</t>
  </si>
  <si>
    <t>人工20cm蒸发皿</t>
  </si>
  <si>
    <t>套</t>
  </si>
  <si>
    <t>水温传感器</t>
  </si>
  <si>
    <t>水温遥测系统设备</t>
  </si>
  <si>
    <t>压力水位计</t>
  </si>
  <si>
    <t>A02430900 无人机</t>
  </si>
  <si>
    <t>摄像无人机</t>
  </si>
  <si>
    <t>行业无人机（含智图软件）</t>
  </si>
  <si>
    <t>家具和用品</t>
  </si>
  <si>
    <t>A05029900 其他用具</t>
  </si>
  <si>
    <t>工具箱</t>
  </si>
  <si>
    <t>伸缩梯</t>
  </si>
  <si>
    <t>无形资产</t>
  </si>
  <si>
    <t>A08060303 应用软件</t>
  </si>
  <si>
    <t>昆明滇池水文站网720度全景轻量化数字孪生展示系统</t>
  </si>
  <si>
    <t>注：涉及土地使用权、房屋、公务用车购置，按照现行相关管理制度规定报批，以职能部门审批意见为准。</t>
  </si>
  <si>
    <t>预算11表</t>
  </si>
  <si>
    <t>2026年中央转移支付补助项目支出预算表</t>
  </si>
  <si>
    <t>上级补助</t>
  </si>
  <si>
    <t>备注：云南省水文水资源局昆明分局无中央转移支付补助项目支出，故上中央转移支付补助项目支出预算表为空。</t>
  </si>
  <si>
    <t>预算12表</t>
  </si>
  <si>
    <t>2026年部门项目支出中期规划预算表</t>
  </si>
  <si>
    <t>项目级次</t>
  </si>
  <si>
    <t>2026年</t>
  </si>
  <si>
    <t>2027年</t>
  </si>
  <si>
    <t>2028年</t>
  </si>
  <si>
    <t>229 其他运转类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</si>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</sst>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5"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6" applyNumberFormat="0" applyFill="0" applyAlignment="0" applyProtection="0">
      <alignment vertical="center"/>
    </xf>
    <xf numFmtId="0" fontId="27"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0" applyNumberFormat="0" applyFill="0" applyBorder="0" applyAlignment="0" applyProtection="0">
      <alignment vertical="center"/>
    </xf>
    <xf numFmtId="0" fontId="29" fillId="3" borderId="18" applyNumberFormat="0" applyAlignment="0" applyProtection="0">
      <alignment vertical="center"/>
    </xf>
    <xf numFmtId="0" fontId="30" fillId="4" borderId="19" applyNumberFormat="0" applyAlignment="0" applyProtection="0">
      <alignment vertical="center"/>
    </xf>
    <xf numFmtId="0" fontId="31" fillId="4" borderId="18" applyNumberFormat="0" applyAlignment="0" applyProtection="0">
      <alignment vertical="center"/>
    </xf>
    <xf numFmtId="0" fontId="32" fillId="5" borderId="20" applyNumberFormat="0" applyAlignment="0" applyProtection="0">
      <alignment vertical="center"/>
    </xf>
    <xf numFmtId="0" fontId="33" fillId="0" borderId="21" applyNumberFormat="0" applyFill="0" applyAlignment="0" applyProtection="0">
      <alignment vertical="center"/>
    </xf>
    <xf numFmtId="0" fontId="34" fillId="0" borderId="22"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93">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1" fillId="0" borderId="2" xfId="0" applyFont="1" applyBorder="1" applyAlignment="1" applyProtection="1">
      <alignment horizontal="left" vertical="center" wrapText="1"/>
      <protection locked="0"/>
    </xf>
    <xf numFmtId="176" fontId="5" fillId="0" borderId="7" xfId="51" applyFont="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12" fillId="0" borderId="4"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0" xfId="0" applyFont="1" applyBorder="1" applyAlignment="1">
      <alignment horizontal="left" vertical="center"/>
    </xf>
    <xf numFmtId="0" fontId="3" fillId="0" borderId="10" xfId="0" applyFont="1" applyBorder="1" applyAlignment="1">
      <alignment horizontal="left" vertical="center"/>
    </xf>
    <xf numFmtId="4" fontId="3" fillId="0" borderId="10" xfId="0" applyNumberFormat="1" applyFont="1" applyBorder="1" applyAlignment="1" applyProtection="1">
      <alignment horizontal="right" vertical="center"/>
      <protection locked="0"/>
    </xf>
    <xf numFmtId="4" fontId="3" fillId="0" borderId="1" xfId="0" applyNumberFormat="1" applyFont="1" applyBorder="1" applyAlignment="1" applyProtection="1">
      <alignment horizontal="right" vertical="center"/>
      <protection locked="0"/>
    </xf>
    <xf numFmtId="0" fontId="3" fillId="0" borderId="14" xfId="0" applyFont="1" applyBorder="1" applyAlignment="1">
      <alignment horizontal="left"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12" xfId="0" applyFont="1" applyFill="1" applyBorder="1" applyAlignment="1">
      <alignment horizontal="left" vertical="center" wrapText="1"/>
    </xf>
    <xf numFmtId="0" fontId="3" fillId="0" borderId="14" xfId="0" applyFont="1" applyBorder="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 fillId="0" borderId="3" xfId="0" applyFont="1" applyBorder="1" applyAlignment="1" applyProtection="1">
      <alignment horizontal="left" vertical="center" wrapText="1"/>
      <protection locked="0"/>
    </xf>
    <xf numFmtId="0" fontId="1" fillId="0" borderId="4" xfId="0" applyFont="1" applyBorder="1" applyAlignment="1" applyProtection="1">
      <alignment horizontal="left" vertical="center" wrapText="1"/>
      <protection locked="0"/>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view="pageBreakPreview" zoomScaleNormal="100" workbookViewId="0">
      <selection activeCell="A7" sqref="A7"/>
    </sheetView>
  </sheetViews>
  <sheetFormatPr defaultColWidth="8" defaultRowHeight="14.25" customHeight="1" outlineLevelCol="3"/>
  <cols>
    <col min="1" max="1" width="39.575" customWidth="1"/>
    <col min="2" max="2" width="38.875" customWidth="1"/>
    <col min="3" max="3" width="40.425" customWidth="1"/>
    <col min="4" max="4" width="39.125" customWidth="1"/>
  </cols>
  <sheetData>
    <row r="1" ht="12" customHeight="1" spans="1:4">
      <c r="D1" s="107" t="s">
        <v>0</v>
      </c>
    </row>
    <row r="2" ht="36" customHeight="1" spans="1:4">
      <c r="A2" s="47" t="s">
        <v>1</v>
      </c>
      <c r="B2" s="185"/>
      <c r="C2" s="185"/>
      <c r="D2" s="185"/>
    </row>
    <row r="3" ht="21" customHeight="1" spans="1:4">
      <c r="A3" s="106" t="str">
        <f>"单位名称："&amp;"云南省水文水资源局昆明分局"</f>
        <v>单位名称：云南省水文水资源局昆明分局</v>
      </c>
      <c r="B3" s="150"/>
      <c r="C3" s="150"/>
      <c r="D3" s="105"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61" t="s">
        <v>8</v>
      </c>
      <c r="B7" s="137">
        <v>21469988.76</v>
      </c>
      <c r="C7" s="23" t="str">
        <f>"一"&amp;"、"&amp;"科学技术支出"</f>
        <v>一、科学技术支出</v>
      </c>
      <c r="D7" s="137">
        <v>41530</v>
      </c>
    </row>
    <row r="8" ht="25.4" customHeight="1" spans="1:4">
      <c r="A8" s="161" t="s">
        <v>9</v>
      </c>
      <c r="B8" s="137"/>
      <c r="C8" s="23" t="str">
        <f>"二"&amp;"、"&amp;"社会保障和就业支出"</f>
        <v>二、社会保障和就业支出</v>
      </c>
      <c r="D8" s="137">
        <v>1619411.36</v>
      </c>
    </row>
    <row r="9" ht="25.4" customHeight="1" spans="1:4">
      <c r="A9" s="161" t="s">
        <v>10</v>
      </c>
      <c r="B9" s="137"/>
      <c r="C9" s="23" t="str">
        <f>"三"&amp;"、"&amp;"卫生健康支出"</f>
        <v>三、卫生健康支出</v>
      </c>
      <c r="D9" s="137">
        <v>1594864.9</v>
      </c>
    </row>
    <row r="10" ht="25.4" customHeight="1" spans="1:4">
      <c r="A10" s="161" t="s">
        <v>11</v>
      </c>
      <c r="B10" s="96"/>
      <c r="C10" s="23" t="str">
        <f>"四"&amp;"、"&amp;"农林水支出"</f>
        <v>四、农林水支出</v>
      </c>
      <c r="D10" s="137">
        <v>20122581.87</v>
      </c>
    </row>
    <row r="11" ht="25.4" customHeight="1" spans="1:4">
      <c r="A11" s="161" t="s">
        <v>12</v>
      </c>
      <c r="B11" s="137">
        <v>3860000</v>
      </c>
      <c r="C11" s="23" t="str">
        <f>"五"&amp;"、"&amp;"住房保障支出"</f>
        <v>五、住房保障支出</v>
      </c>
      <c r="D11" s="137">
        <v>1161940.63</v>
      </c>
    </row>
    <row r="12" ht="25.4" customHeight="1" spans="1:4">
      <c r="A12" s="161" t="s">
        <v>13</v>
      </c>
      <c r="B12" s="96"/>
      <c r="C12" s="23"/>
      <c r="D12" s="137"/>
    </row>
    <row r="13" ht="25.4" customHeight="1" spans="1:4">
      <c r="A13" s="161" t="s">
        <v>14</v>
      </c>
      <c r="B13" s="96"/>
      <c r="C13" s="23"/>
      <c r="D13" s="137"/>
    </row>
    <row r="14" ht="25.4" customHeight="1" spans="1:4">
      <c r="A14" s="161" t="s">
        <v>15</v>
      </c>
      <c r="B14" s="96"/>
      <c r="C14" s="23"/>
      <c r="D14" s="137"/>
    </row>
    <row r="15" ht="25.4" customHeight="1" spans="1:4">
      <c r="A15" s="186" t="s">
        <v>16</v>
      </c>
      <c r="B15" s="96"/>
      <c r="C15" s="23"/>
      <c r="D15" s="137"/>
    </row>
    <row r="16" ht="25.4" customHeight="1" spans="1:4">
      <c r="A16" s="186" t="s">
        <v>17</v>
      </c>
      <c r="B16" s="137">
        <v>3860000</v>
      </c>
      <c r="C16" s="23"/>
      <c r="D16" s="137"/>
    </row>
    <row r="17" ht="25.4" customHeight="1" spans="1:4">
      <c r="A17" s="187" t="s">
        <v>18</v>
      </c>
      <c r="B17" s="157">
        <v>25329988.76</v>
      </c>
      <c r="C17" s="159" t="s">
        <v>19</v>
      </c>
      <c r="D17" s="157">
        <v>24540328.76</v>
      </c>
    </row>
    <row r="18" ht="25.4" customHeight="1" spans="1:4">
      <c r="A18" s="188" t="s">
        <v>20</v>
      </c>
      <c r="B18" s="157">
        <v>4629874.81</v>
      </c>
      <c r="C18" s="189" t="s">
        <v>21</v>
      </c>
      <c r="D18" s="190">
        <v>5419534.81</v>
      </c>
    </row>
    <row r="19" ht="25.4" customHeight="1" spans="1:4">
      <c r="A19" s="191" t="s">
        <v>22</v>
      </c>
      <c r="B19" s="137">
        <v>41530</v>
      </c>
      <c r="C19" s="158" t="s">
        <v>22</v>
      </c>
      <c r="D19" s="96"/>
    </row>
    <row r="20" ht="25.4" customHeight="1" spans="1:4">
      <c r="A20" s="191" t="s">
        <v>23</v>
      </c>
      <c r="B20" s="137">
        <v>4588344.81</v>
      </c>
      <c r="C20" s="158" t="s">
        <v>23</v>
      </c>
      <c r="D20" s="96">
        <v>5419534.81</v>
      </c>
    </row>
    <row r="21" ht="25.4" customHeight="1" spans="1:4">
      <c r="A21" s="192" t="s">
        <v>24</v>
      </c>
      <c r="B21" s="157">
        <v>29959863.57</v>
      </c>
      <c r="C21" s="159" t="s">
        <v>25</v>
      </c>
      <c r="D21" s="153">
        <v>29959863.57</v>
      </c>
    </row>
  </sheetData>
  <mergeCells count="8">
    <mergeCell ref="A2:D2"/>
    <mergeCell ref="A3:B3"/>
    <mergeCell ref="A4:B4"/>
    <mergeCell ref="C4:D4"/>
    <mergeCell ref="A5:A6"/>
    <mergeCell ref="B5:B6"/>
    <mergeCell ref="C5:C6"/>
    <mergeCell ref="D5:D6"/>
  </mergeCells>
  <pageMargins left="0.75" right="0.75" top="1" bottom="1" header="0.5" footer="0.5"/>
  <pageSetup paperSize="9" scale="88" fitToWidth="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9"/>
  <sheetViews>
    <sheetView showZeros="0" view="pageBreakPreview" zoomScaleNormal="100" topLeftCell="I1" workbookViewId="0">
      <selection activeCell="R3" sqref="R3:S3"/>
    </sheetView>
  </sheetViews>
  <sheetFormatPr defaultColWidth="8" defaultRowHeight="14.25" customHeight="1"/>
  <cols>
    <col min="1" max="1" width="21.1416666666667" customWidth="1"/>
    <col min="2" max="2" width="35.2833333333333" customWidth="1"/>
    <col min="3" max="19" width="16.1666666666667" customWidth="1"/>
  </cols>
  <sheetData>
    <row r="1" ht="12" customHeight="1" spans="1:19">
      <c r="A1" s="163"/>
      <c r="J1" s="164"/>
      <c r="R1" s="2" t="s">
        <v>26</v>
      </c>
    </row>
    <row r="2" ht="36" customHeight="1" spans="1:19">
      <c r="A2" s="165" t="s">
        <v>27</v>
      </c>
      <c r="B2" s="27"/>
      <c r="C2" s="27"/>
      <c r="D2" s="27"/>
      <c r="E2" s="27"/>
      <c r="F2" s="27"/>
      <c r="G2" s="27"/>
      <c r="H2" s="27"/>
      <c r="I2" s="27"/>
      <c r="J2" s="48"/>
      <c r="K2" s="27"/>
      <c r="L2" s="27"/>
      <c r="M2" s="27"/>
      <c r="N2" s="27"/>
      <c r="O2" s="27"/>
      <c r="P2" s="27"/>
      <c r="Q2" s="27"/>
      <c r="R2" s="27"/>
      <c r="S2" s="27"/>
    </row>
    <row r="3" ht="20.25" customHeight="1" spans="1:19">
      <c r="A3" s="106" t="str">
        <f>"单位名称："&amp;"云南省水文水资源局昆明分局"</f>
        <v>单位名称：云南省水文水资源局昆明分局</v>
      </c>
      <c r="B3" s="6"/>
      <c r="C3" s="6"/>
      <c r="D3" s="6"/>
      <c r="E3" s="6"/>
      <c r="F3" s="6"/>
      <c r="G3" s="6"/>
      <c r="H3" s="6"/>
      <c r="I3" s="6"/>
      <c r="J3" s="166"/>
      <c r="K3" s="6"/>
      <c r="L3" s="6"/>
      <c r="M3" s="6"/>
      <c r="N3" s="7"/>
      <c r="O3" s="7"/>
      <c r="P3" s="7"/>
      <c r="Q3" s="7"/>
      <c r="R3" s="7" t="s">
        <v>2</v>
      </c>
      <c r="S3" s="7"/>
    </row>
    <row r="4" ht="18.75" customHeight="1" spans="1:19">
      <c r="A4" s="167" t="s">
        <v>28</v>
      </c>
      <c r="B4" s="168" t="s">
        <v>29</v>
      </c>
      <c r="C4" s="168" t="s">
        <v>30</v>
      </c>
      <c r="D4" s="169" t="s">
        <v>31</v>
      </c>
      <c r="E4" s="170"/>
      <c r="F4" s="170"/>
      <c r="G4" s="170"/>
      <c r="H4" s="170"/>
      <c r="I4" s="170"/>
      <c r="J4" s="171"/>
      <c r="K4" s="170"/>
      <c r="L4" s="170"/>
      <c r="M4" s="170"/>
      <c r="N4" s="172"/>
      <c r="O4" s="172" t="s">
        <v>20</v>
      </c>
      <c r="P4" s="172"/>
      <c r="Q4" s="172"/>
      <c r="R4" s="172"/>
      <c r="S4" s="172"/>
    </row>
    <row r="5" ht="18" customHeight="1" spans="1:19">
      <c r="A5" s="173"/>
      <c r="B5" s="174"/>
      <c r="C5" s="174"/>
      <c r="D5" s="174" t="s">
        <v>32</v>
      </c>
      <c r="E5" s="174" t="s">
        <v>33</v>
      </c>
      <c r="F5" s="174" t="s">
        <v>34</v>
      </c>
      <c r="G5" s="174" t="s">
        <v>35</v>
      </c>
      <c r="H5" s="174" t="s">
        <v>36</v>
      </c>
      <c r="I5" s="175" t="s">
        <v>37</v>
      </c>
      <c r="J5" s="176"/>
      <c r="K5" s="175" t="s">
        <v>38</v>
      </c>
      <c r="L5" s="175" t="s">
        <v>39</v>
      </c>
      <c r="M5" s="175" t="s">
        <v>40</v>
      </c>
      <c r="N5" s="177" t="s">
        <v>41</v>
      </c>
      <c r="O5" s="178" t="s">
        <v>32</v>
      </c>
      <c r="P5" s="178" t="s">
        <v>33</v>
      </c>
      <c r="Q5" s="178" t="s">
        <v>34</v>
      </c>
      <c r="R5" s="178" t="s">
        <v>35</v>
      </c>
      <c r="S5" s="178" t="s">
        <v>42</v>
      </c>
    </row>
    <row r="6" ht="29.25" customHeight="1" spans="1:19">
      <c r="A6" s="179"/>
      <c r="B6" s="180"/>
      <c r="C6" s="180"/>
      <c r="D6" s="180"/>
      <c r="E6" s="180"/>
      <c r="F6" s="180"/>
      <c r="G6" s="180"/>
      <c r="H6" s="180"/>
      <c r="I6" s="181" t="s">
        <v>32</v>
      </c>
      <c r="J6" s="181" t="s">
        <v>43</v>
      </c>
      <c r="K6" s="181" t="s">
        <v>38</v>
      </c>
      <c r="L6" s="181" t="s">
        <v>39</v>
      </c>
      <c r="M6" s="181" t="s">
        <v>40</v>
      </c>
      <c r="N6" s="181" t="s">
        <v>41</v>
      </c>
      <c r="O6" s="181"/>
      <c r="P6" s="181"/>
      <c r="Q6" s="181"/>
      <c r="R6" s="181"/>
      <c r="S6" s="181"/>
    </row>
    <row r="7" ht="16.5" customHeight="1" spans="1:19">
      <c r="A7" s="147">
        <v>1</v>
      </c>
      <c r="B7" s="19">
        <v>2</v>
      </c>
      <c r="C7" s="19">
        <v>3</v>
      </c>
      <c r="D7" s="19">
        <v>4</v>
      </c>
      <c r="E7" s="147">
        <v>5</v>
      </c>
      <c r="F7" s="19">
        <v>6</v>
      </c>
      <c r="G7" s="19">
        <v>7</v>
      </c>
      <c r="H7" s="147">
        <v>8</v>
      </c>
      <c r="I7" s="19">
        <v>9</v>
      </c>
      <c r="J7" s="29">
        <v>10</v>
      </c>
      <c r="K7" s="29">
        <v>11</v>
      </c>
      <c r="L7" s="182">
        <v>12</v>
      </c>
      <c r="M7" s="29">
        <v>13</v>
      </c>
      <c r="N7" s="29">
        <v>14</v>
      </c>
      <c r="O7" s="29">
        <v>15</v>
      </c>
      <c r="P7" s="29">
        <v>16</v>
      </c>
      <c r="Q7" s="29">
        <v>17</v>
      </c>
      <c r="R7" s="29">
        <v>18</v>
      </c>
      <c r="S7" s="29">
        <v>19</v>
      </c>
    </row>
    <row r="8" ht="31.4" customHeight="1" spans="1:19">
      <c r="A8" s="30" t="s">
        <v>44</v>
      </c>
      <c r="B8" s="30" t="s">
        <v>45</v>
      </c>
      <c r="C8" s="22">
        <v>29959863.57</v>
      </c>
      <c r="D8" s="137">
        <v>25329988.76</v>
      </c>
      <c r="E8" s="96">
        <v>21469988.76</v>
      </c>
      <c r="F8" s="96"/>
      <c r="G8" s="96"/>
      <c r="H8" s="96"/>
      <c r="I8" s="96">
        <v>3860000</v>
      </c>
      <c r="J8" s="96"/>
      <c r="K8" s="96"/>
      <c r="L8" s="96"/>
      <c r="M8" s="96"/>
      <c r="N8" s="96">
        <v>3860000</v>
      </c>
      <c r="O8" s="96">
        <v>4629874.81</v>
      </c>
      <c r="P8" s="96">
        <v>41530</v>
      </c>
      <c r="Q8" s="96"/>
      <c r="R8" s="96"/>
      <c r="S8" s="96">
        <v>4588344.81</v>
      </c>
    </row>
    <row r="9" ht="16.5" customHeight="1" spans="1:19">
      <c r="A9" s="183" t="s">
        <v>30</v>
      </c>
      <c r="B9" s="184"/>
      <c r="C9" s="137">
        <v>29959863.57</v>
      </c>
      <c r="D9" s="137">
        <v>25329988.76</v>
      </c>
      <c r="E9" s="96">
        <v>21469988.76</v>
      </c>
      <c r="F9" s="96"/>
      <c r="G9" s="96"/>
      <c r="H9" s="96"/>
      <c r="I9" s="96">
        <v>3860000</v>
      </c>
      <c r="J9" s="96"/>
      <c r="K9" s="96"/>
      <c r="L9" s="96"/>
      <c r="M9" s="96"/>
      <c r="N9" s="96">
        <v>3860000</v>
      </c>
      <c r="O9" s="96">
        <v>4629874.81</v>
      </c>
      <c r="P9" s="96">
        <v>41530</v>
      </c>
      <c r="Q9" s="96"/>
      <c r="R9" s="96"/>
      <c r="S9" s="96">
        <v>4588344.81</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8"/>
  <sheetViews>
    <sheetView showZeros="0" view="pageBreakPreview" zoomScaleNormal="100" topLeftCell="G1" workbookViewId="0">
      <selection activeCell="O3" sqref="O3"/>
    </sheetView>
  </sheetViews>
  <sheetFormatPr defaultColWidth="9.14166666666667" defaultRowHeight="14.25" customHeight="1"/>
  <cols>
    <col min="1" max="1" width="22.875" customWidth="1"/>
    <col min="2" max="2" width="36.3083333333333" customWidth="1"/>
    <col min="3" max="3" width="24" customWidth="1"/>
    <col min="4" max="4" width="23.75" customWidth="1"/>
    <col min="5" max="5" width="28.75" customWidth="1"/>
    <col min="6" max="6" width="25.375" customWidth="1"/>
    <col min="7" max="7" width="21.2833333333333" customWidth="1"/>
    <col min="8" max="9" width="18.85" customWidth="1"/>
    <col min="10" max="10" width="17.85" customWidth="1"/>
    <col min="11" max="15" width="18.85" customWidth="1"/>
  </cols>
  <sheetData>
    <row r="1" ht="15.75" customHeight="1" spans="1:15">
      <c r="O1" s="60" t="s">
        <v>46</v>
      </c>
    </row>
    <row r="2" ht="28.5" customHeight="1" spans="1:15">
      <c r="A2" s="27" t="s">
        <v>47</v>
      </c>
      <c r="B2" s="27"/>
      <c r="C2" s="27"/>
      <c r="D2" s="27"/>
      <c r="E2" s="27"/>
      <c r="F2" s="27"/>
      <c r="G2" s="27"/>
      <c r="H2" s="27"/>
      <c r="I2" s="27"/>
      <c r="J2" s="27"/>
      <c r="K2" s="27"/>
      <c r="L2" s="27"/>
      <c r="M2" s="27"/>
      <c r="N2" s="27"/>
      <c r="O2" s="27"/>
    </row>
    <row r="3" ht="15" customHeight="1" spans="1:15">
      <c r="A3" s="116" t="str">
        <f>"单位名称："&amp;"云南省水文水资源局昆明分局"</f>
        <v>单位名称：云南省水文水资源局昆明分局</v>
      </c>
      <c r="B3" s="117"/>
      <c r="C3" s="63"/>
      <c r="D3" s="63"/>
      <c r="E3" s="63"/>
      <c r="F3" s="63"/>
      <c r="G3" s="6"/>
      <c r="H3" s="63"/>
      <c r="I3" s="63"/>
      <c r="J3" s="6"/>
      <c r="K3" s="63"/>
      <c r="L3" s="63"/>
      <c r="M3" s="6"/>
      <c r="N3" s="6"/>
      <c r="O3" s="118" t="s">
        <v>2</v>
      </c>
    </row>
    <row r="4" ht="18.75" customHeight="1" spans="1:15">
      <c r="A4" s="9" t="s">
        <v>48</v>
      </c>
      <c r="B4" s="9" t="s">
        <v>49</v>
      </c>
      <c r="C4" s="15" t="s">
        <v>30</v>
      </c>
      <c r="D4" s="67" t="s">
        <v>33</v>
      </c>
      <c r="E4" s="67"/>
      <c r="F4" s="67"/>
      <c r="G4" s="162" t="s">
        <v>34</v>
      </c>
      <c r="H4" s="9" t="s">
        <v>35</v>
      </c>
      <c r="I4" s="9" t="s">
        <v>50</v>
      </c>
      <c r="J4" s="10" t="s">
        <v>51</v>
      </c>
      <c r="K4" s="81" t="s">
        <v>52</v>
      </c>
      <c r="L4" s="81" t="s">
        <v>53</v>
      </c>
      <c r="M4" s="81" t="s">
        <v>54</v>
      </c>
      <c r="N4" s="81" t="s">
        <v>55</v>
      </c>
      <c r="O4" s="84" t="s">
        <v>56</v>
      </c>
    </row>
    <row r="5" ht="30" customHeight="1" spans="1:15">
      <c r="A5" s="18"/>
      <c r="B5" s="18"/>
      <c r="C5" s="18"/>
      <c r="D5" s="67" t="s">
        <v>32</v>
      </c>
      <c r="E5" s="67" t="s">
        <v>57</v>
      </c>
      <c r="F5" s="67" t="s">
        <v>58</v>
      </c>
      <c r="G5" s="18"/>
      <c r="H5" s="18"/>
      <c r="I5" s="18"/>
      <c r="J5" s="67" t="s">
        <v>32</v>
      </c>
      <c r="K5" s="92" t="s">
        <v>52</v>
      </c>
      <c r="L5" s="92" t="s">
        <v>53</v>
      </c>
      <c r="M5" s="92" t="s">
        <v>54</v>
      </c>
      <c r="N5" s="92" t="s">
        <v>55</v>
      </c>
      <c r="O5" s="92" t="s">
        <v>56</v>
      </c>
    </row>
    <row r="6" ht="16.5" customHeight="1" spans="1:15">
      <c r="A6" s="67">
        <v>1</v>
      </c>
      <c r="B6" s="67">
        <v>2</v>
      </c>
      <c r="C6" s="67">
        <v>3</v>
      </c>
      <c r="D6" s="67">
        <v>4</v>
      </c>
      <c r="E6" s="67">
        <v>5</v>
      </c>
      <c r="F6" s="67">
        <v>6</v>
      </c>
      <c r="G6" s="67">
        <v>7</v>
      </c>
      <c r="H6" s="50">
        <v>8</v>
      </c>
      <c r="I6" s="50">
        <v>9</v>
      </c>
      <c r="J6" s="50">
        <v>10</v>
      </c>
      <c r="K6" s="50">
        <v>11</v>
      </c>
      <c r="L6" s="50">
        <v>12</v>
      </c>
      <c r="M6" s="50">
        <v>13</v>
      </c>
      <c r="N6" s="50">
        <v>14</v>
      </c>
      <c r="O6" s="67">
        <v>15</v>
      </c>
    </row>
    <row r="7" ht="20.25" customHeight="1" spans="1:15">
      <c r="A7" s="30" t="s">
        <v>59</v>
      </c>
      <c r="B7" s="30" t="s">
        <v>60</v>
      </c>
      <c r="C7" s="137">
        <v>41530</v>
      </c>
      <c r="D7" s="137">
        <v>41530</v>
      </c>
      <c r="E7" s="137"/>
      <c r="F7" s="137">
        <v>41530</v>
      </c>
      <c r="G7" s="96"/>
      <c r="H7" s="137"/>
      <c r="I7" s="137"/>
      <c r="J7" s="137"/>
      <c r="K7" s="137"/>
      <c r="L7" s="137"/>
      <c r="M7" s="96"/>
      <c r="N7" s="137"/>
      <c r="O7" s="137"/>
    </row>
    <row r="8" ht="20.25" customHeight="1" spans="1:15">
      <c r="A8" s="145" t="s">
        <v>61</v>
      </c>
      <c r="B8" s="145" t="s">
        <v>62</v>
      </c>
      <c r="C8" s="137">
        <v>41530</v>
      </c>
      <c r="D8" s="137">
        <v>41530</v>
      </c>
      <c r="E8" s="137"/>
      <c r="F8" s="137">
        <v>41530</v>
      </c>
      <c r="G8" s="96"/>
      <c r="H8" s="137"/>
      <c r="I8" s="137"/>
      <c r="J8" s="137"/>
      <c r="K8" s="137"/>
      <c r="L8" s="137"/>
      <c r="M8" s="96"/>
      <c r="N8" s="137"/>
      <c r="O8" s="137"/>
    </row>
    <row r="9" ht="20.25" customHeight="1" spans="1:15">
      <c r="A9" s="146" t="s">
        <v>63</v>
      </c>
      <c r="B9" s="146" t="s">
        <v>64</v>
      </c>
      <c r="C9" s="137">
        <v>41530</v>
      </c>
      <c r="D9" s="137">
        <v>41530</v>
      </c>
      <c r="E9" s="137"/>
      <c r="F9" s="137">
        <v>41530</v>
      </c>
      <c r="G9" s="96"/>
      <c r="H9" s="137"/>
      <c r="I9" s="137"/>
      <c r="J9" s="137"/>
      <c r="K9" s="137"/>
      <c r="L9" s="137"/>
      <c r="M9" s="96"/>
      <c r="N9" s="137"/>
      <c r="O9" s="137"/>
    </row>
    <row r="10" ht="20.25" customHeight="1" spans="1:15">
      <c r="A10" s="30" t="s">
        <v>65</v>
      </c>
      <c r="B10" s="30" t="s">
        <v>66</v>
      </c>
      <c r="C10" s="137">
        <v>1619411.36</v>
      </c>
      <c r="D10" s="137">
        <v>1619411.36</v>
      </c>
      <c r="E10" s="137">
        <v>1619411.36</v>
      </c>
      <c r="F10" s="137"/>
      <c r="G10" s="96"/>
      <c r="H10" s="137"/>
      <c r="I10" s="137"/>
      <c r="J10" s="137"/>
      <c r="K10" s="137"/>
      <c r="L10" s="137"/>
      <c r="M10" s="96"/>
      <c r="N10" s="137"/>
      <c r="O10" s="137"/>
    </row>
    <row r="11" ht="20.25" customHeight="1" spans="1:15">
      <c r="A11" s="145" t="s">
        <v>67</v>
      </c>
      <c r="B11" s="145" t="s">
        <v>68</v>
      </c>
      <c r="C11" s="137">
        <v>1544049.86</v>
      </c>
      <c r="D11" s="137">
        <v>1544049.86</v>
      </c>
      <c r="E11" s="137">
        <v>1544049.86</v>
      </c>
      <c r="F11" s="137"/>
      <c r="G11" s="96"/>
      <c r="H11" s="137"/>
      <c r="I11" s="137"/>
      <c r="J11" s="137"/>
      <c r="K11" s="137"/>
      <c r="L11" s="137"/>
      <c r="M11" s="96"/>
      <c r="N11" s="137"/>
      <c r="O11" s="137"/>
    </row>
    <row r="12" ht="20.25" customHeight="1" spans="1:15">
      <c r="A12" s="146" t="s">
        <v>69</v>
      </c>
      <c r="B12" s="146" t="s">
        <v>70</v>
      </c>
      <c r="C12" s="137">
        <v>18900</v>
      </c>
      <c r="D12" s="137">
        <v>18900</v>
      </c>
      <c r="E12" s="137">
        <v>18900</v>
      </c>
      <c r="F12" s="137"/>
      <c r="G12" s="96"/>
      <c r="H12" s="137"/>
      <c r="I12" s="137"/>
      <c r="J12" s="137"/>
      <c r="K12" s="137"/>
      <c r="L12" s="137"/>
      <c r="M12" s="96"/>
      <c r="N12" s="137"/>
      <c r="O12" s="137"/>
    </row>
    <row r="13" ht="20.25" customHeight="1" spans="1:15">
      <c r="A13" s="146" t="s">
        <v>71</v>
      </c>
      <c r="B13" s="146" t="s">
        <v>72</v>
      </c>
      <c r="C13" s="137">
        <v>1525149.86</v>
      </c>
      <c r="D13" s="137">
        <v>1525149.86</v>
      </c>
      <c r="E13" s="137">
        <v>1525149.86</v>
      </c>
      <c r="F13" s="137"/>
      <c r="G13" s="96"/>
      <c r="H13" s="137"/>
      <c r="I13" s="137"/>
      <c r="J13" s="137"/>
      <c r="K13" s="137"/>
      <c r="L13" s="137"/>
      <c r="M13" s="96"/>
      <c r="N13" s="137"/>
      <c r="O13" s="137"/>
    </row>
    <row r="14" ht="20.25" customHeight="1" spans="1:15">
      <c r="A14" s="145" t="s">
        <v>73</v>
      </c>
      <c r="B14" s="145" t="s">
        <v>74</v>
      </c>
      <c r="C14" s="137">
        <v>75361.5</v>
      </c>
      <c r="D14" s="137">
        <v>75361.5</v>
      </c>
      <c r="E14" s="137">
        <v>75361.5</v>
      </c>
      <c r="F14" s="137"/>
      <c r="G14" s="96"/>
      <c r="H14" s="137"/>
      <c r="I14" s="137"/>
      <c r="J14" s="137"/>
      <c r="K14" s="137"/>
      <c r="L14" s="137"/>
      <c r="M14" s="96"/>
      <c r="N14" s="137"/>
      <c r="O14" s="137"/>
    </row>
    <row r="15" ht="20.25" customHeight="1" spans="1:15">
      <c r="A15" s="146" t="s">
        <v>75</v>
      </c>
      <c r="B15" s="146" t="s">
        <v>74</v>
      </c>
      <c r="C15" s="137">
        <v>75361.5</v>
      </c>
      <c r="D15" s="137">
        <v>75361.5</v>
      </c>
      <c r="E15" s="137">
        <v>75361.5</v>
      </c>
      <c r="F15" s="137"/>
      <c r="G15" s="96"/>
      <c r="H15" s="137"/>
      <c r="I15" s="137"/>
      <c r="J15" s="137"/>
      <c r="K15" s="137"/>
      <c r="L15" s="137"/>
      <c r="M15" s="96"/>
      <c r="N15" s="137"/>
      <c r="O15" s="137"/>
    </row>
    <row r="16" ht="20.25" customHeight="1" spans="1:15">
      <c r="A16" s="30" t="s">
        <v>76</v>
      </c>
      <c r="B16" s="30" t="s">
        <v>77</v>
      </c>
      <c r="C16" s="137">
        <v>1594864.9</v>
      </c>
      <c r="D16" s="137">
        <v>1594864.9</v>
      </c>
      <c r="E16" s="137">
        <v>1594864.9</v>
      </c>
      <c r="F16" s="137"/>
      <c r="G16" s="96"/>
      <c r="H16" s="137"/>
      <c r="I16" s="137"/>
      <c r="J16" s="137"/>
      <c r="K16" s="137"/>
      <c r="L16" s="137"/>
      <c r="M16" s="96"/>
      <c r="N16" s="137"/>
      <c r="O16" s="137"/>
    </row>
    <row r="17" ht="20.25" customHeight="1" spans="1:15">
      <c r="A17" s="145" t="s">
        <v>78</v>
      </c>
      <c r="B17" s="145" t="s">
        <v>79</v>
      </c>
      <c r="C17" s="137">
        <v>1594864.9</v>
      </c>
      <c r="D17" s="137">
        <v>1594864.9</v>
      </c>
      <c r="E17" s="137">
        <v>1594864.9</v>
      </c>
      <c r="F17" s="137"/>
      <c r="G17" s="96"/>
      <c r="H17" s="137"/>
      <c r="I17" s="137"/>
      <c r="J17" s="137"/>
      <c r="K17" s="137"/>
      <c r="L17" s="137"/>
      <c r="M17" s="96"/>
      <c r="N17" s="137"/>
      <c r="O17" s="137"/>
    </row>
    <row r="18" ht="20.25" customHeight="1" spans="1:15">
      <c r="A18" s="146" t="s">
        <v>80</v>
      </c>
      <c r="B18" s="146" t="s">
        <v>81</v>
      </c>
      <c r="C18" s="137">
        <v>953218.67</v>
      </c>
      <c r="D18" s="137">
        <v>953218.67</v>
      </c>
      <c r="E18" s="137">
        <v>953218.67</v>
      </c>
      <c r="F18" s="137"/>
      <c r="G18" s="96"/>
      <c r="H18" s="137"/>
      <c r="I18" s="137"/>
      <c r="J18" s="137"/>
      <c r="K18" s="137"/>
      <c r="L18" s="137"/>
      <c r="M18" s="96"/>
      <c r="N18" s="137"/>
      <c r="O18" s="137"/>
    </row>
    <row r="19" ht="20.25" customHeight="1" spans="1:15">
      <c r="A19" s="146" t="s">
        <v>82</v>
      </c>
      <c r="B19" s="146" t="s">
        <v>83</v>
      </c>
      <c r="C19" s="137">
        <v>599467.73</v>
      </c>
      <c r="D19" s="137">
        <v>599467.73</v>
      </c>
      <c r="E19" s="137">
        <v>599467.73</v>
      </c>
      <c r="F19" s="137"/>
      <c r="G19" s="96"/>
      <c r="H19" s="137"/>
      <c r="I19" s="137"/>
      <c r="J19" s="137"/>
      <c r="K19" s="137"/>
      <c r="L19" s="137"/>
      <c r="M19" s="96"/>
      <c r="N19" s="137"/>
      <c r="O19" s="137"/>
    </row>
    <row r="20" ht="20.25" customHeight="1" spans="1:15">
      <c r="A20" s="146" t="s">
        <v>84</v>
      </c>
      <c r="B20" s="146" t="s">
        <v>85</v>
      </c>
      <c r="C20" s="137">
        <v>42178.5</v>
      </c>
      <c r="D20" s="137">
        <v>42178.5</v>
      </c>
      <c r="E20" s="137">
        <v>42178.5</v>
      </c>
      <c r="F20" s="137"/>
      <c r="G20" s="96"/>
      <c r="H20" s="137"/>
      <c r="I20" s="137"/>
      <c r="J20" s="137"/>
      <c r="K20" s="137"/>
      <c r="L20" s="137"/>
      <c r="M20" s="96"/>
      <c r="N20" s="137"/>
      <c r="O20" s="137"/>
    </row>
    <row r="21" ht="20.25" customHeight="1" spans="1:15">
      <c r="A21" s="30" t="s">
        <v>86</v>
      </c>
      <c r="B21" s="30" t="s">
        <v>87</v>
      </c>
      <c r="C21" s="137">
        <v>20122581.87</v>
      </c>
      <c r="D21" s="137">
        <v>17093771.87</v>
      </c>
      <c r="E21" s="137">
        <v>11781171.87</v>
      </c>
      <c r="F21" s="137">
        <v>5312600</v>
      </c>
      <c r="G21" s="96"/>
      <c r="H21" s="137"/>
      <c r="I21" s="137"/>
      <c r="J21" s="137">
        <v>3028810</v>
      </c>
      <c r="K21" s="137"/>
      <c r="L21" s="137"/>
      <c r="M21" s="96"/>
      <c r="N21" s="137"/>
      <c r="O21" s="137">
        <v>3028810</v>
      </c>
    </row>
    <row r="22" ht="20.25" customHeight="1" spans="1:15">
      <c r="A22" s="145" t="s">
        <v>88</v>
      </c>
      <c r="B22" s="145" t="s">
        <v>89</v>
      </c>
      <c r="C22" s="137">
        <v>20122581.87</v>
      </c>
      <c r="D22" s="137">
        <v>17093771.87</v>
      </c>
      <c r="E22" s="137">
        <v>11781171.87</v>
      </c>
      <c r="F22" s="137">
        <v>5312600</v>
      </c>
      <c r="G22" s="96"/>
      <c r="H22" s="137"/>
      <c r="I22" s="137"/>
      <c r="J22" s="137">
        <v>3028810</v>
      </c>
      <c r="K22" s="137"/>
      <c r="L22" s="137"/>
      <c r="M22" s="96"/>
      <c r="N22" s="137"/>
      <c r="O22" s="137">
        <v>3028810</v>
      </c>
    </row>
    <row r="23" ht="20.25" customHeight="1" spans="1:15">
      <c r="A23" s="146" t="s">
        <v>90</v>
      </c>
      <c r="B23" s="146" t="s">
        <v>91</v>
      </c>
      <c r="C23" s="137">
        <v>921000</v>
      </c>
      <c r="D23" s="137">
        <v>921000</v>
      </c>
      <c r="E23" s="137"/>
      <c r="F23" s="137">
        <v>921000</v>
      </c>
      <c r="G23" s="96"/>
      <c r="H23" s="137"/>
      <c r="I23" s="137"/>
      <c r="J23" s="137"/>
      <c r="K23" s="137"/>
      <c r="L23" s="137"/>
      <c r="M23" s="96"/>
      <c r="N23" s="137"/>
      <c r="O23" s="137"/>
    </row>
    <row r="24" ht="20.25" customHeight="1" spans="1:15">
      <c r="A24" s="146" t="s">
        <v>92</v>
      </c>
      <c r="B24" s="146" t="s">
        <v>93</v>
      </c>
      <c r="C24" s="137">
        <v>19201581.87</v>
      </c>
      <c r="D24" s="137">
        <v>16172771.87</v>
      </c>
      <c r="E24" s="137">
        <v>11781171.87</v>
      </c>
      <c r="F24" s="137">
        <v>4391600</v>
      </c>
      <c r="G24" s="96"/>
      <c r="H24" s="137"/>
      <c r="I24" s="137"/>
      <c r="J24" s="137">
        <v>3028810</v>
      </c>
      <c r="K24" s="137"/>
      <c r="L24" s="137"/>
      <c r="M24" s="96"/>
      <c r="N24" s="137"/>
      <c r="O24" s="137">
        <v>3028810</v>
      </c>
    </row>
    <row r="25" ht="20.25" customHeight="1" spans="1:15">
      <c r="A25" s="30" t="s">
        <v>94</v>
      </c>
      <c r="B25" s="30" t="s">
        <v>95</v>
      </c>
      <c r="C25" s="137">
        <v>1161940.63</v>
      </c>
      <c r="D25" s="137">
        <v>1161940.63</v>
      </c>
      <c r="E25" s="137">
        <v>1161940.63</v>
      </c>
      <c r="F25" s="137"/>
      <c r="G25" s="96"/>
      <c r="H25" s="137"/>
      <c r="I25" s="137"/>
      <c r="J25" s="137"/>
      <c r="K25" s="137"/>
      <c r="L25" s="137"/>
      <c r="M25" s="96"/>
      <c r="N25" s="137"/>
      <c r="O25" s="137"/>
    </row>
    <row r="26" ht="20.25" customHeight="1" spans="1:15">
      <c r="A26" s="145" t="s">
        <v>96</v>
      </c>
      <c r="B26" s="145" t="s">
        <v>97</v>
      </c>
      <c r="C26" s="137">
        <v>1161940.63</v>
      </c>
      <c r="D26" s="137">
        <v>1161940.63</v>
      </c>
      <c r="E26" s="137">
        <v>1161940.63</v>
      </c>
      <c r="F26" s="137"/>
      <c r="G26" s="96"/>
      <c r="H26" s="137"/>
      <c r="I26" s="137"/>
      <c r="J26" s="137"/>
      <c r="K26" s="137"/>
      <c r="L26" s="137"/>
      <c r="M26" s="96"/>
      <c r="N26" s="137"/>
      <c r="O26" s="137"/>
    </row>
    <row r="27" ht="20.25" customHeight="1" spans="1:15">
      <c r="A27" s="146" t="s">
        <v>98</v>
      </c>
      <c r="B27" s="146" t="s">
        <v>99</v>
      </c>
      <c r="C27" s="137">
        <v>1161940.63</v>
      </c>
      <c r="D27" s="137">
        <v>1161940.63</v>
      </c>
      <c r="E27" s="137">
        <v>1161940.63</v>
      </c>
      <c r="F27" s="137"/>
      <c r="G27" s="96"/>
      <c r="H27" s="137"/>
      <c r="I27" s="137"/>
      <c r="J27" s="137"/>
      <c r="K27" s="137"/>
      <c r="L27" s="137"/>
      <c r="M27" s="96"/>
      <c r="N27" s="137"/>
      <c r="O27" s="137"/>
    </row>
    <row r="28" ht="17.25" customHeight="1" spans="1:15">
      <c r="A28" s="119" t="s">
        <v>100</v>
      </c>
      <c r="B28" s="120" t="s">
        <v>100</v>
      </c>
      <c r="C28" s="137">
        <v>24540328.76</v>
      </c>
      <c r="D28" s="137">
        <v>21511518.76</v>
      </c>
      <c r="E28" s="137">
        <v>16157388.76</v>
      </c>
      <c r="F28" s="137">
        <v>5354130</v>
      </c>
      <c r="G28" s="96"/>
      <c r="H28" s="137"/>
      <c r="I28" s="137"/>
      <c r="J28" s="137">
        <v>3028810</v>
      </c>
      <c r="K28" s="137"/>
      <c r="L28" s="137"/>
      <c r="M28" s="96"/>
      <c r="N28" s="137"/>
      <c r="O28" s="137">
        <v>3028810</v>
      </c>
    </row>
  </sheetData>
  <mergeCells count="11">
    <mergeCell ref="A2:O2"/>
    <mergeCell ref="A3:L3"/>
    <mergeCell ref="D4:F4"/>
    <mergeCell ref="J4:O4"/>
    <mergeCell ref="A28:B28"/>
    <mergeCell ref="A4:A5"/>
    <mergeCell ref="B4:B5"/>
    <mergeCell ref="C4:C5"/>
    <mergeCell ref="G4:G5"/>
    <mergeCell ref="H4:H5"/>
    <mergeCell ref="I4:I5"/>
  </mergeCells>
  <pageMargins left="0.75" right="0.75" top="1" bottom="1" header="0.5" footer="0.5"/>
  <pageSetup paperSize="9" scale="39"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view="pageBreakPreview" zoomScaleNormal="100" workbookViewId="0">
      <selection activeCell="A8" sqref="A8"/>
    </sheetView>
  </sheetViews>
  <sheetFormatPr defaultColWidth="9.14166666666667" defaultRowHeight="14.25" customHeight="1" outlineLevelCol="3"/>
  <cols>
    <col min="1" max="1" width="49.2833333333333" customWidth="1"/>
    <col min="2" max="2" width="43.3083333333333" customWidth="1"/>
    <col min="3" max="3" width="48.575" customWidth="1"/>
    <col min="4" max="4" width="41.1666666666667" customWidth="1"/>
  </cols>
  <sheetData>
    <row r="1" customHeight="1" spans="1:4">
      <c r="D1" s="105" t="s">
        <v>101</v>
      </c>
    </row>
    <row r="2" ht="31.5" customHeight="1" spans="1:4">
      <c r="A2" s="47" t="s">
        <v>102</v>
      </c>
      <c r="B2" s="149"/>
      <c r="C2" s="149"/>
      <c r="D2" s="149"/>
    </row>
    <row r="3" ht="17.25" customHeight="1" spans="1:4">
      <c r="A3" s="4" t="str">
        <f>"单位名称："&amp;"云南省水文水资源局昆明分局"</f>
        <v>单位名称：云南省水文水资源局昆明分局</v>
      </c>
      <c r="B3" s="150"/>
      <c r="C3" s="150"/>
      <c r="D3" s="107" t="s">
        <v>2</v>
      </c>
    </row>
    <row r="4" ht="24.65" customHeight="1" spans="1:4">
      <c r="A4" s="10" t="s">
        <v>3</v>
      </c>
      <c r="B4" s="12"/>
      <c r="C4" s="10" t="s">
        <v>4</v>
      </c>
      <c r="D4" s="12"/>
    </row>
    <row r="5" ht="15.65" customHeight="1" spans="1:4">
      <c r="A5" s="15" t="s">
        <v>5</v>
      </c>
      <c r="B5" s="151" t="s">
        <v>6</v>
      </c>
      <c r="C5" s="15" t="s">
        <v>103</v>
      </c>
      <c r="D5" s="151" t="s">
        <v>6</v>
      </c>
    </row>
    <row r="6" ht="14.15" customHeight="1" spans="1:4">
      <c r="A6" s="18"/>
      <c r="B6" s="17"/>
      <c r="C6" s="18"/>
      <c r="D6" s="17"/>
    </row>
    <row r="7" ht="29.15" customHeight="1" spans="1:4">
      <c r="A7" s="152" t="s">
        <v>104</v>
      </c>
      <c r="B7" s="153">
        <v>21469988.76</v>
      </c>
      <c r="C7" s="154" t="s">
        <v>105</v>
      </c>
      <c r="D7" s="153">
        <v>21511518.76</v>
      </c>
    </row>
    <row r="8" ht="29.15" customHeight="1" spans="1:4">
      <c r="A8" s="155" t="s">
        <v>106</v>
      </c>
      <c r="B8" s="96">
        <v>21469988.76</v>
      </c>
      <c r="C8" s="23" t="str">
        <f>"（一）"&amp;"科学技术支出"</f>
        <v>（一）科学技术支出</v>
      </c>
      <c r="D8" s="96">
        <v>41530</v>
      </c>
    </row>
    <row r="9" ht="29.15" customHeight="1" spans="1:4">
      <c r="A9" s="155" t="s">
        <v>107</v>
      </c>
      <c r="B9" s="96"/>
      <c r="C9" s="23" t="str">
        <f>"（二）"&amp;"社会保障和就业支出"</f>
        <v>（二）社会保障和就业支出</v>
      </c>
      <c r="D9" s="96">
        <v>1619411.36</v>
      </c>
    </row>
    <row r="10" ht="29.15" customHeight="1" spans="1:4">
      <c r="A10" s="155" t="s">
        <v>108</v>
      </c>
      <c r="B10" s="96"/>
      <c r="C10" s="23" t="str">
        <f>"（三）"&amp;"卫生健康支出"</f>
        <v>（三）卫生健康支出</v>
      </c>
      <c r="D10" s="96">
        <v>1594864.9</v>
      </c>
    </row>
    <row r="11" ht="29.15" customHeight="1" spans="1:4">
      <c r="A11" s="156" t="s">
        <v>109</v>
      </c>
      <c r="B11" s="157">
        <v>41530</v>
      </c>
      <c r="C11" s="23" t="str">
        <f>"（四）"&amp;"农林水支出"</f>
        <v>（四）农林水支出</v>
      </c>
      <c r="D11" s="96">
        <v>17093771.87</v>
      </c>
    </row>
    <row r="12" ht="29.15" customHeight="1" spans="1:4">
      <c r="A12" s="155" t="s">
        <v>106</v>
      </c>
      <c r="B12" s="137">
        <v>41530</v>
      </c>
      <c r="C12" s="23" t="str">
        <f>"（五）"&amp;"住房保障支出"</f>
        <v>（五）住房保障支出</v>
      </c>
      <c r="D12" s="96">
        <v>1161940.63</v>
      </c>
    </row>
    <row r="13" ht="29.15" customHeight="1" spans="1:4">
      <c r="A13" s="158" t="s">
        <v>107</v>
      </c>
      <c r="B13" s="137"/>
      <c r="C13" s="159"/>
      <c r="D13" s="157"/>
    </row>
    <row r="14" ht="29.15" customHeight="1" spans="1:4">
      <c r="A14" s="158" t="s">
        <v>108</v>
      </c>
      <c r="B14" s="157"/>
      <c r="C14" s="159"/>
      <c r="D14" s="157"/>
    </row>
    <row r="15" ht="29.15" customHeight="1" spans="1:4">
      <c r="A15" s="160"/>
      <c r="B15" s="157"/>
      <c r="C15" s="161" t="s">
        <v>110</v>
      </c>
      <c r="D15" s="157"/>
    </row>
    <row r="16" ht="29.15" customHeight="1" spans="1:4">
      <c r="A16" s="160" t="s">
        <v>111</v>
      </c>
      <c r="B16" s="157">
        <v>21511518.76</v>
      </c>
      <c r="C16" s="159" t="s">
        <v>25</v>
      </c>
      <c r="D16" s="157">
        <v>21511518.76</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5"/>
  <sheetViews>
    <sheetView showZeros="0" view="pageBreakPreview" zoomScaleNormal="100" topLeftCell="B1" workbookViewId="0">
      <selection activeCell="G3" sqref="G3"/>
    </sheetView>
  </sheetViews>
  <sheetFormatPr defaultColWidth="9.14166666666667" defaultRowHeight="14.25" customHeight="1" outlineLevelCol="6"/>
  <cols>
    <col min="1" max="1" width="20.1416666666667" customWidth="1"/>
    <col min="2" max="2" width="37.3083333333333" customWidth="1"/>
    <col min="3" max="3" width="24.2833333333333" customWidth="1"/>
    <col min="4" max="6" width="25.0333333333333" customWidth="1"/>
    <col min="7" max="7" width="24.2833333333333" customWidth="1"/>
  </cols>
  <sheetData>
    <row r="1" ht="12" customHeight="1" spans="1:7">
      <c r="D1" s="124"/>
      <c r="F1" s="60"/>
      <c r="G1" s="60" t="s">
        <v>112</v>
      </c>
    </row>
    <row r="2" ht="39" customHeight="1" spans="1:7">
      <c r="A2" s="3" t="s">
        <v>113</v>
      </c>
      <c r="B2" s="3"/>
      <c r="C2" s="3"/>
      <c r="D2" s="3"/>
      <c r="E2" s="3"/>
      <c r="F2" s="3"/>
      <c r="G2" s="3"/>
    </row>
    <row r="3" ht="18" customHeight="1" spans="1:7">
      <c r="A3" s="4" t="str">
        <f>"单位名称："&amp;"云南省水文水资源局昆明分局"</f>
        <v>单位名称：云南省水文水资源局昆明分局</v>
      </c>
      <c r="F3" s="118"/>
      <c r="G3" s="118" t="s">
        <v>2</v>
      </c>
    </row>
    <row r="4" ht="20.25" customHeight="1" spans="1:7">
      <c r="A4" s="139" t="s">
        <v>114</v>
      </c>
      <c r="B4" s="140"/>
      <c r="C4" s="141" t="s">
        <v>30</v>
      </c>
      <c r="D4" s="11" t="s">
        <v>57</v>
      </c>
      <c r="E4" s="11"/>
      <c r="F4" s="12"/>
      <c r="G4" s="141" t="s">
        <v>58</v>
      </c>
    </row>
    <row r="5" ht="20.25" customHeight="1" spans="1:7">
      <c r="A5" s="142" t="s">
        <v>48</v>
      </c>
      <c r="B5" s="143" t="s">
        <v>49</v>
      </c>
      <c r="C5" s="108"/>
      <c r="D5" s="108" t="s">
        <v>32</v>
      </c>
      <c r="E5" s="108" t="s">
        <v>115</v>
      </c>
      <c r="F5" s="108" t="s">
        <v>116</v>
      </c>
      <c r="G5" s="108"/>
    </row>
    <row r="6" ht="13.5" customHeight="1" spans="1:7">
      <c r="A6" s="144" t="s">
        <v>117</v>
      </c>
      <c r="B6" s="144" t="s">
        <v>118</v>
      </c>
      <c r="C6" s="144" t="s">
        <v>119</v>
      </c>
      <c r="D6" s="67">
        <v>4</v>
      </c>
      <c r="E6" s="144" t="s">
        <v>120</v>
      </c>
      <c r="F6" s="144" t="s">
        <v>121</v>
      </c>
      <c r="G6" s="144" t="s">
        <v>122</v>
      </c>
    </row>
    <row r="7" ht="18" customHeight="1" spans="1:7">
      <c r="A7" s="30" t="s">
        <v>65</v>
      </c>
      <c r="B7" s="30" t="s">
        <v>66</v>
      </c>
      <c r="C7" s="22">
        <v>1619411.36</v>
      </c>
      <c r="D7" s="22">
        <v>1619411.36</v>
      </c>
      <c r="E7" s="22">
        <v>1600511.36</v>
      </c>
      <c r="F7" s="22">
        <v>18900</v>
      </c>
      <c r="G7" s="22"/>
    </row>
    <row r="8" ht="18" customHeight="1" spans="1:7">
      <c r="A8" s="30" t="s">
        <v>67</v>
      </c>
      <c r="B8" s="145" t="s">
        <v>68</v>
      </c>
      <c r="C8" s="22">
        <v>1544049.86</v>
      </c>
      <c r="D8" s="22">
        <v>1544049.86</v>
      </c>
      <c r="E8" s="22">
        <v>1525149.86</v>
      </c>
      <c r="F8" s="22">
        <v>18900</v>
      </c>
      <c r="G8" s="22"/>
    </row>
    <row r="9" ht="18" customHeight="1" spans="1:7">
      <c r="A9" s="30" t="s">
        <v>69</v>
      </c>
      <c r="B9" s="146" t="s">
        <v>70</v>
      </c>
      <c r="C9" s="22">
        <v>18900</v>
      </c>
      <c r="D9" s="22">
        <v>18900</v>
      </c>
      <c r="E9" s="22"/>
      <c r="F9" s="22">
        <v>18900</v>
      </c>
      <c r="G9" s="22"/>
    </row>
    <row r="10" ht="18" customHeight="1" spans="1:7">
      <c r="A10" s="30" t="s">
        <v>71</v>
      </c>
      <c r="B10" s="146" t="s">
        <v>72</v>
      </c>
      <c r="C10" s="22">
        <v>1525149.86</v>
      </c>
      <c r="D10" s="22">
        <v>1525149.86</v>
      </c>
      <c r="E10" s="22">
        <v>1525149.86</v>
      </c>
      <c r="F10" s="22"/>
      <c r="G10" s="22"/>
    </row>
    <row r="11" ht="18" customHeight="1" spans="1:7">
      <c r="A11" s="30" t="s">
        <v>73</v>
      </c>
      <c r="B11" s="145" t="s">
        <v>74</v>
      </c>
      <c r="C11" s="22">
        <v>75361.5</v>
      </c>
      <c r="D11" s="22">
        <v>75361.5</v>
      </c>
      <c r="E11" s="22">
        <v>75361.5</v>
      </c>
      <c r="F11" s="22"/>
      <c r="G11" s="22"/>
    </row>
    <row r="12" ht="18" customHeight="1" spans="1:7">
      <c r="A12" s="30" t="s">
        <v>75</v>
      </c>
      <c r="B12" s="146" t="s">
        <v>74</v>
      </c>
      <c r="C12" s="22">
        <v>75361.5</v>
      </c>
      <c r="D12" s="22">
        <v>75361.5</v>
      </c>
      <c r="E12" s="22">
        <v>75361.5</v>
      </c>
      <c r="F12" s="22"/>
      <c r="G12" s="22"/>
    </row>
    <row r="13" ht="18" customHeight="1" spans="1:7">
      <c r="A13" s="30" t="s">
        <v>76</v>
      </c>
      <c r="B13" s="30" t="s">
        <v>77</v>
      </c>
      <c r="C13" s="22">
        <v>1594864.9</v>
      </c>
      <c r="D13" s="22">
        <v>1594864.9</v>
      </c>
      <c r="E13" s="22">
        <v>1594864.9</v>
      </c>
      <c r="F13" s="22"/>
      <c r="G13" s="22"/>
    </row>
    <row r="14" ht="18" customHeight="1" spans="1:7">
      <c r="A14" s="30" t="s">
        <v>78</v>
      </c>
      <c r="B14" s="145" t="s">
        <v>79</v>
      </c>
      <c r="C14" s="22">
        <v>1594864.9</v>
      </c>
      <c r="D14" s="22">
        <v>1594864.9</v>
      </c>
      <c r="E14" s="22">
        <v>1594864.9</v>
      </c>
      <c r="F14" s="22"/>
      <c r="G14" s="22"/>
    </row>
    <row r="15" ht="18" customHeight="1" spans="1:7">
      <c r="A15" s="30" t="s">
        <v>80</v>
      </c>
      <c r="B15" s="146" t="s">
        <v>81</v>
      </c>
      <c r="C15" s="22">
        <v>953218.67</v>
      </c>
      <c r="D15" s="22">
        <v>953218.67</v>
      </c>
      <c r="E15" s="22">
        <v>953218.67</v>
      </c>
      <c r="F15" s="22"/>
      <c r="G15" s="22"/>
    </row>
    <row r="16" ht="18" customHeight="1" spans="1:7">
      <c r="A16" s="30" t="s">
        <v>82</v>
      </c>
      <c r="B16" s="146" t="s">
        <v>83</v>
      </c>
      <c r="C16" s="22">
        <v>599467.73</v>
      </c>
      <c r="D16" s="22">
        <v>599467.73</v>
      </c>
      <c r="E16" s="22">
        <v>599467.73</v>
      </c>
      <c r="F16" s="22"/>
      <c r="G16" s="22"/>
    </row>
    <row r="17" ht="18" customHeight="1" spans="1:7">
      <c r="A17" s="30" t="s">
        <v>84</v>
      </c>
      <c r="B17" s="146" t="s">
        <v>85</v>
      </c>
      <c r="C17" s="22">
        <v>42178.5</v>
      </c>
      <c r="D17" s="22">
        <v>42178.5</v>
      </c>
      <c r="E17" s="22">
        <v>42178.5</v>
      </c>
      <c r="F17" s="22"/>
      <c r="G17" s="22"/>
    </row>
    <row r="18" ht="18" customHeight="1" spans="1:7">
      <c r="A18" s="30" t="s">
        <v>86</v>
      </c>
      <c r="B18" s="30" t="s">
        <v>87</v>
      </c>
      <c r="C18" s="22">
        <v>17093771.87</v>
      </c>
      <c r="D18" s="22">
        <v>11781171.87</v>
      </c>
      <c r="E18" s="22">
        <v>10860768.6</v>
      </c>
      <c r="F18" s="22">
        <v>920403.27</v>
      </c>
      <c r="G18" s="22">
        <v>5312600</v>
      </c>
    </row>
    <row r="19" ht="18" customHeight="1" spans="1:7">
      <c r="A19" s="30" t="s">
        <v>88</v>
      </c>
      <c r="B19" s="145" t="s">
        <v>89</v>
      </c>
      <c r="C19" s="22">
        <v>17093771.87</v>
      </c>
      <c r="D19" s="22">
        <v>11781171.87</v>
      </c>
      <c r="E19" s="22">
        <v>10860768.6</v>
      </c>
      <c r="F19" s="22">
        <v>920403.27</v>
      </c>
      <c r="G19" s="22">
        <v>5312600</v>
      </c>
    </row>
    <row r="20" ht="18" customHeight="1" spans="1:7">
      <c r="A20" s="30" t="s">
        <v>90</v>
      </c>
      <c r="B20" s="146" t="s">
        <v>91</v>
      </c>
      <c r="C20" s="22">
        <v>921000</v>
      </c>
      <c r="D20" s="22"/>
      <c r="E20" s="22"/>
      <c r="F20" s="22"/>
      <c r="G20" s="22">
        <v>921000</v>
      </c>
    </row>
    <row r="21" ht="18" customHeight="1" spans="1:7">
      <c r="A21" s="30" t="s">
        <v>92</v>
      </c>
      <c r="B21" s="146" t="s">
        <v>93</v>
      </c>
      <c r="C21" s="22">
        <v>16172771.87</v>
      </c>
      <c r="D21" s="22">
        <v>11781171.87</v>
      </c>
      <c r="E21" s="22">
        <v>10860768.6</v>
      </c>
      <c r="F21" s="22">
        <v>920403.27</v>
      </c>
      <c r="G21" s="22">
        <v>4391600</v>
      </c>
    </row>
    <row r="22" ht="18" customHeight="1" spans="1:7">
      <c r="A22" s="30" t="s">
        <v>94</v>
      </c>
      <c r="B22" s="30" t="s">
        <v>95</v>
      </c>
      <c r="C22" s="22">
        <v>1161940.63</v>
      </c>
      <c r="D22" s="22">
        <v>1161940.63</v>
      </c>
      <c r="E22" s="22">
        <v>1161940.63</v>
      </c>
      <c r="F22" s="22"/>
      <c r="G22" s="22"/>
    </row>
    <row r="23" ht="18" customHeight="1" spans="1:7">
      <c r="A23" s="30" t="s">
        <v>96</v>
      </c>
      <c r="B23" s="145" t="s">
        <v>97</v>
      </c>
      <c r="C23" s="22">
        <v>1161940.63</v>
      </c>
      <c r="D23" s="22">
        <v>1161940.63</v>
      </c>
      <c r="E23" s="22">
        <v>1161940.63</v>
      </c>
      <c r="F23" s="22"/>
      <c r="G23" s="22"/>
    </row>
    <row r="24" ht="18" customHeight="1" spans="1:7">
      <c r="A24" s="30" t="s">
        <v>98</v>
      </c>
      <c r="B24" s="146" t="s">
        <v>99</v>
      </c>
      <c r="C24" s="22">
        <v>1161940.63</v>
      </c>
      <c r="D24" s="22">
        <v>1161940.63</v>
      </c>
      <c r="E24" s="22">
        <v>1161940.63</v>
      </c>
      <c r="F24" s="22"/>
      <c r="G24" s="22"/>
    </row>
    <row r="25" ht="18" customHeight="1" spans="1:7">
      <c r="A25" s="147" t="s">
        <v>100</v>
      </c>
      <c r="B25" s="148" t="s">
        <v>100</v>
      </c>
      <c r="C25" s="22">
        <v>21469988.76</v>
      </c>
      <c r="D25" s="22">
        <v>16157388.76</v>
      </c>
      <c r="E25" s="22">
        <v>15218085.49</v>
      </c>
      <c r="F25" s="22">
        <v>939303.27</v>
      </c>
      <c r="G25" s="22">
        <v>5312600</v>
      </c>
    </row>
  </sheetData>
  <mergeCells count="7">
    <mergeCell ref="A2:G2"/>
    <mergeCell ref="A3:E3"/>
    <mergeCell ref="A4:B4"/>
    <mergeCell ref="D4:F4"/>
    <mergeCell ref="A25:B25"/>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view="pageBreakPreview" zoomScaleNormal="100" workbookViewId="0">
      <selection activeCell="C21" sqref="C21"/>
    </sheetView>
  </sheetViews>
  <sheetFormatPr defaultColWidth="9.14166666666667" defaultRowHeight="14.25" customHeight="1" outlineLevelRow="6" outlineLevelCol="5"/>
  <cols>
    <col min="1" max="1" width="27.425" customWidth="1"/>
    <col min="2" max="6" width="31.1666666666667" customWidth="1"/>
  </cols>
  <sheetData>
    <row r="1" ht="12" customHeight="1" spans="1:6">
      <c r="A1" s="133"/>
      <c r="B1" s="133"/>
      <c r="C1" s="65"/>
      <c r="F1" s="64" t="s">
        <v>123</v>
      </c>
    </row>
    <row r="2" ht="25.5" customHeight="1" spans="1:6">
      <c r="A2" s="134" t="s">
        <v>124</v>
      </c>
      <c r="B2" s="134"/>
      <c r="C2" s="134"/>
      <c r="D2" s="134"/>
      <c r="E2" s="134"/>
      <c r="F2" s="134"/>
    </row>
    <row r="3" ht="15.75" customHeight="1" spans="1:6">
      <c r="A3" s="4" t="str">
        <f>"单位名称："&amp;"云南省水文水资源局昆明分局"</f>
        <v>单位名称：云南省水文水资源局昆明分局</v>
      </c>
      <c r="B3" s="133"/>
      <c r="C3" s="65"/>
      <c r="F3" s="64" t="s">
        <v>2</v>
      </c>
    </row>
    <row r="4" ht="19.5" customHeight="1" spans="1:6">
      <c r="A4" s="9" t="s">
        <v>125</v>
      </c>
      <c r="B4" s="15" t="s">
        <v>126</v>
      </c>
      <c r="C4" s="10" t="s">
        <v>127</v>
      </c>
      <c r="D4" s="11"/>
      <c r="E4" s="12"/>
      <c r="F4" s="15" t="s">
        <v>128</v>
      </c>
    </row>
    <row r="5" ht="19.5" customHeight="1" spans="1:6">
      <c r="A5" s="17"/>
      <c r="B5" s="18"/>
      <c r="C5" s="67" t="s">
        <v>32</v>
      </c>
      <c r="D5" s="67" t="s">
        <v>129</v>
      </c>
      <c r="E5" s="67" t="s">
        <v>130</v>
      </c>
      <c r="F5" s="18"/>
    </row>
    <row r="6" ht="18.75" customHeight="1" spans="1:6">
      <c r="A6" s="135">
        <v>1</v>
      </c>
      <c r="B6" s="135">
        <v>2</v>
      </c>
      <c r="C6" s="136">
        <v>3</v>
      </c>
      <c r="D6" s="135">
        <v>4</v>
      </c>
      <c r="E6" s="135">
        <v>5</v>
      </c>
      <c r="F6" s="135">
        <v>6</v>
      </c>
    </row>
    <row r="7" ht="18.75" customHeight="1" spans="1:6">
      <c r="A7" s="137">
        <v>45900</v>
      </c>
      <c r="B7" s="137"/>
      <c r="C7" s="138">
        <v>38500</v>
      </c>
      <c r="D7" s="137"/>
      <c r="E7" s="137">
        <v>38500</v>
      </c>
      <c r="F7" s="137">
        <v>7400</v>
      </c>
    </row>
  </sheetData>
  <mergeCells count="6">
    <mergeCell ref="A2:F2"/>
    <mergeCell ref="A3:D3"/>
    <mergeCell ref="C4:E4"/>
    <mergeCell ref="A4:A5"/>
    <mergeCell ref="B4:B5"/>
    <mergeCell ref="F4:F5"/>
  </mergeCells>
  <pageMargins left="0.75" right="0.75" top="1" bottom="1" header="0.5" footer="0.5"/>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38"/>
  <sheetViews>
    <sheetView showZeros="0" view="pageBreakPreview" zoomScaleNormal="100" topLeftCell="D24" workbookViewId="0">
      <selection activeCell="G37" sqref="G37"/>
    </sheetView>
  </sheetViews>
  <sheetFormatPr defaultColWidth="9.14166666666667" defaultRowHeight="14.25" customHeight="1"/>
  <cols>
    <col min="1" max="1" width="28.7" customWidth="1"/>
    <col min="2" max="3" width="23.85" customWidth="1"/>
    <col min="4" max="4" width="28.125" customWidth="1"/>
    <col min="5" max="5" width="31.75" customWidth="1"/>
    <col min="6" max="6" width="14.7416666666667" customWidth="1"/>
    <col min="7" max="7" width="37.375" customWidth="1"/>
    <col min="8" max="8" width="24.5" customWidth="1"/>
    <col min="9" max="13" width="15.3083333333333" customWidth="1"/>
    <col min="14" max="16" width="14.7416666666667" customWidth="1"/>
    <col min="17" max="17" width="14.8833333333333" customWidth="1"/>
    <col min="18" max="23" width="15.0333333333333" customWidth="1"/>
  </cols>
  <sheetData>
    <row r="1" ht="13.5" customHeight="1" spans="1:23">
      <c r="D1" s="1"/>
      <c r="E1" s="1"/>
      <c r="F1" s="1"/>
      <c r="G1" s="1"/>
      <c r="U1" s="124"/>
      <c r="W1" s="60" t="s">
        <v>131</v>
      </c>
    </row>
    <row r="2" ht="27.75" customHeight="1" spans="1:23">
      <c r="A2" s="27" t="s">
        <v>132</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"单位名称："&amp;"云南省水文水资源局昆明分局"</f>
        <v>单位名称：云南省水文水资源局昆明分局</v>
      </c>
      <c r="B3" s="5"/>
      <c r="C3" s="5"/>
      <c r="D3" s="5"/>
      <c r="E3" s="5"/>
      <c r="F3" s="5"/>
      <c r="G3" s="5"/>
      <c r="H3" s="6"/>
      <c r="I3" s="6"/>
      <c r="J3" s="6"/>
      <c r="K3" s="6"/>
      <c r="L3" s="6"/>
      <c r="M3" s="6"/>
      <c r="N3" s="6"/>
      <c r="O3" s="6"/>
      <c r="P3" s="6"/>
      <c r="Q3" s="6"/>
      <c r="U3" s="124"/>
      <c r="W3" s="118" t="s">
        <v>2</v>
      </c>
    </row>
    <row r="4" ht="21.75" customHeight="1" spans="1:23">
      <c r="A4" s="8" t="s">
        <v>133</v>
      </c>
      <c r="B4" s="8" t="s">
        <v>134</v>
      </c>
      <c r="C4" s="8" t="s">
        <v>135</v>
      </c>
      <c r="D4" s="9" t="s">
        <v>136</v>
      </c>
      <c r="E4" s="9" t="s">
        <v>137</v>
      </c>
      <c r="F4" s="9" t="s">
        <v>138</v>
      </c>
      <c r="G4" s="9" t="s">
        <v>139</v>
      </c>
      <c r="H4" s="67" t="s">
        <v>140</v>
      </c>
      <c r="I4" s="67"/>
      <c r="J4" s="67"/>
      <c r="K4" s="67"/>
      <c r="L4" s="126"/>
      <c r="M4" s="126"/>
      <c r="N4" s="126"/>
      <c r="O4" s="126"/>
      <c r="P4" s="126"/>
      <c r="Q4" s="49"/>
      <c r="R4" s="67"/>
      <c r="S4" s="67"/>
      <c r="T4" s="67"/>
      <c r="U4" s="67"/>
      <c r="V4" s="67"/>
      <c r="W4" s="67"/>
    </row>
    <row r="5" ht="21.75" customHeight="1" spans="1:23">
      <c r="A5" s="13"/>
      <c r="B5" s="13"/>
      <c r="C5" s="13"/>
      <c r="D5" s="14"/>
      <c r="E5" s="14"/>
      <c r="F5" s="14"/>
      <c r="G5" s="14"/>
      <c r="H5" s="67" t="s">
        <v>30</v>
      </c>
      <c r="I5" s="49" t="s">
        <v>33</v>
      </c>
      <c r="J5" s="49"/>
      <c r="K5" s="49"/>
      <c r="L5" s="126"/>
      <c r="M5" s="126"/>
      <c r="N5" s="126" t="s">
        <v>141</v>
      </c>
      <c r="O5" s="126"/>
      <c r="P5" s="126"/>
      <c r="Q5" s="49" t="s">
        <v>36</v>
      </c>
      <c r="R5" s="67" t="s">
        <v>51</v>
      </c>
      <c r="S5" s="49"/>
      <c r="T5" s="49"/>
      <c r="U5" s="49"/>
      <c r="V5" s="49"/>
      <c r="W5" s="49"/>
    </row>
    <row r="6" ht="15" customHeight="1" spans="1:23">
      <c r="A6" s="16"/>
      <c r="B6" s="16"/>
      <c r="C6" s="16"/>
      <c r="D6" s="17"/>
      <c r="E6" s="17"/>
      <c r="F6" s="17"/>
      <c r="G6" s="17"/>
      <c r="H6" s="67"/>
      <c r="I6" s="49" t="s">
        <v>142</v>
      </c>
      <c r="J6" s="49" t="s">
        <v>143</v>
      </c>
      <c r="K6" s="49" t="s">
        <v>144</v>
      </c>
      <c r="L6" s="130" t="s">
        <v>145</v>
      </c>
      <c r="M6" s="130" t="s">
        <v>146</v>
      </c>
      <c r="N6" s="130" t="s">
        <v>33</v>
      </c>
      <c r="O6" s="130" t="s">
        <v>34</v>
      </c>
      <c r="P6" s="130" t="s">
        <v>35</v>
      </c>
      <c r="Q6" s="49"/>
      <c r="R6" s="49" t="s">
        <v>32</v>
      </c>
      <c r="S6" s="49" t="s">
        <v>43</v>
      </c>
      <c r="T6" s="49" t="s">
        <v>147</v>
      </c>
      <c r="U6" s="49" t="s">
        <v>39</v>
      </c>
      <c r="V6" s="49" t="s">
        <v>40</v>
      </c>
      <c r="W6" s="49" t="s">
        <v>41</v>
      </c>
    </row>
    <row r="7" ht="27.75" customHeight="1" spans="1:23">
      <c r="A7" s="16"/>
      <c r="B7" s="16"/>
      <c r="C7" s="16"/>
      <c r="D7" s="17"/>
      <c r="E7" s="17"/>
      <c r="F7" s="17"/>
      <c r="G7" s="17"/>
      <c r="H7" s="67"/>
      <c r="I7" s="49"/>
      <c r="J7" s="49"/>
      <c r="K7" s="49"/>
      <c r="L7" s="130"/>
      <c r="M7" s="130"/>
      <c r="N7" s="130"/>
      <c r="O7" s="130"/>
      <c r="P7" s="130"/>
      <c r="Q7" s="49"/>
      <c r="R7" s="49"/>
      <c r="S7" s="49"/>
      <c r="T7" s="49"/>
      <c r="U7" s="49"/>
      <c r="V7" s="49"/>
      <c r="W7" s="49"/>
    </row>
    <row r="8" ht="35" customHeight="1" spans="1:23">
      <c r="A8" s="131">
        <v>1</v>
      </c>
      <c r="B8" s="131">
        <v>2</v>
      </c>
      <c r="C8" s="131">
        <v>3</v>
      </c>
      <c r="D8" s="131">
        <v>4</v>
      </c>
      <c r="E8" s="131">
        <v>5</v>
      </c>
      <c r="F8" s="131">
        <v>6</v>
      </c>
      <c r="G8" s="131">
        <v>7</v>
      </c>
      <c r="H8" s="131">
        <v>8</v>
      </c>
      <c r="I8" s="131">
        <v>9</v>
      </c>
      <c r="J8" s="131">
        <v>10</v>
      </c>
      <c r="K8" s="131">
        <v>11</v>
      </c>
      <c r="L8" s="131">
        <v>12</v>
      </c>
      <c r="M8" s="131">
        <v>13</v>
      </c>
      <c r="N8" s="131">
        <v>14</v>
      </c>
      <c r="O8" s="131">
        <v>15</v>
      </c>
      <c r="P8" s="131">
        <v>16</v>
      </c>
      <c r="Q8" s="131">
        <v>17</v>
      </c>
      <c r="R8" s="131">
        <v>18</v>
      </c>
      <c r="S8" s="131">
        <v>19</v>
      </c>
      <c r="T8" s="131">
        <v>20</v>
      </c>
      <c r="U8" s="131">
        <v>21</v>
      </c>
      <c r="V8" s="131">
        <v>22</v>
      </c>
      <c r="W8" s="131">
        <v>23</v>
      </c>
    </row>
    <row r="9" ht="35" customHeight="1" spans="1:23">
      <c r="A9" s="23" t="s">
        <v>45</v>
      </c>
      <c r="B9" s="128"/>
      <c r="C9" s="23"/>
      <c r="D9" s="23"/>
      <c r="E9" s="23"/>
      <c r="F9" s="23"/>
      <c r="G9" s="23"/>
      <c r="H9" s="22">
        <v>16678998.76</v>
      </c>
      <c r="I9" s="22">
        <v>16157388.76</v>
      </c>
      <c r="J9" s="22">
        <v>4057606.07</v>
      </c>
      <c r="K9" s="22"/>
      <c r="L9" s="22">
        <v>12099782.69</v>
      </c>
      <c r="M9" s="22"/>
      <c r="N9" s="22"/>
      <c r="O9" s="22"/>
      <c r="P9" s="22"/>
      <c r="Q9" s="22"/>
      <c r="R9" s="22">
        <v>521610</v>
      </c>
      <c r="S9" s="22"/>
      <c r="T9" s="22"/>
      <c r="U9" s="22"/>
      <c r="V9" s="22"/>
      <c r="W9" s="22">
        <v>521610</v>
      </c>
    </row>
    <row r="10" ht="35" customHeight="1" spans="1:23">
      <c r="A10" s="132" t="s">
        <v>45</v>
      </c>
      <c r="B10" s="128" t="s">
        <v>148</v>
      </c>
      <c r="C10" s="23" t="s">
        <v>149</v>
      </c>
      <c r="D10" s="23" t="s">
        <v>92</v>
      </c>
      <c r="E10" s="23" t="s">
        <v>93</v>
      </c>
      <c r="F10" s="23" t="s">
        <v>150</v>
      </c>
      <c r="G10" s="23" t="s">
        <v>151</v>
      </c>
      <c r="H10" s="22">
        <v>4435884</v>
      </c>
      <c r="I10" s="22">
        <v>4435884</v>
      </c>
      <c r="J10" s="22">
        <v>1108971</v>
      </c>
      <c r="K10" s="22"/>
      <c r="L10" s="22">
        <v>3326913</v>
      </c>
      <c r="M10" s="22"/>
      <c r="N10" s="22"/>
      <c r="O10" s="22"/>
      <c r="P10" s="22"/>
      <c r="Q10" s="22"/>
      <c r="R10" s="22"/>
      <c r="S10" s="22"/>
      <c r="T10" s="22"/>
      <c r="U10" s="22"/>
      <c r="V10" s="22"/>
      <c r="W10" s="22"/>
    </row>
    <row r="11" ht="35" customHeight="1" spans="1:23">
      <c r="A11" s="132" t="s">
        <v>45</v>
      </c>
      <c r="B11" s="128" t="s">
        <v>148</v>
      </c>
      <c r="C11" s="23" t="s">
        <v>149</v>
      </c>
      <c r="D11" s="23" t="s">
        <v>92</v>
      </c>
      <c r="E11" s="23" t="s">
        <v>93</v>
      </c>
      <c r="F11" s="23" t="s">
        <v>152</v>
      </c>
      <c r="G11" s="23" t="s">
        <v>153</v>
      </c>
      <c r="H11" s="22">
        <v>492290.4</v>
      </c>
      <c r="I11" s="22">
        <v>492290.4</v>
      </c>
      <c r="J11" s="22">
        <v>123072.6</v>
      </c>
      <c r="K11" s="22"/>
      <c r="L11" s="22">
        <v>369217.8</v>
      </c>
      <c r="M11" s="22"/>
      <c r="N11" s="22"/>
      <c r="O11" s="22"/>
      <c r="P11" s="22"/>
      <c r="Q11" s="22"/>
      <c r="R11" s="22"/>
      <c r="S11" s="22"/>
      <c r="T11" s="22"/>
      <c r="U11" s="22"/>
      <c r="V11" s="22"/>
      <c r="W11" s="22"/>
    </row>
    <row r="12" ht="35" customHeight="1" spans="1:23">
      <c r="A12" s="132" t="s">
        <v>45</v>
      </c>
      <c r="B12" s="128" t="s">
        <v>148</v>
      </c>
      <c r="C12" s="23" t="s">
        <v>149</v>
      </c>
      <c r="D12" s="23" t="s">
        <v>92</v>
      </c>
      <c r="E12" s="23" t="s">
        <v>93</v>
      </c>
      <c r="F12" s="23" t="s">
        <v>154</v>
      </c>
      <c r="G12" s="23" t="s">
        <v>155</v>
      </c>
      <c r="H12" s="22">
        <v>369657</v>
      </c>
      <c r="I12" s="22">
        <v>369657</v>
      </c>
      <c r="J12" s="22">
        <v>92414.25</v>
      </c>
      <c r="K12" s="22"/>
      <c r="L12" s="22">
        <v>277242.75</v>
      </c>
      <c r="M12" s="22"/>
      <c r="N12" s="22"/>
      <c r="O12" s="22"/>
      <c r="P12" s="22"/>
      <c r="Q12" s="22"/>
      <c r="R12" s="22"/>
      <c r="S12" s="22"/>
      <c r="T12" s="22"/>
      <c r="U12" s="22"/>
      <c r="V12" s="22"/>
      <c r="W12" s="22"/>
    </row>
    <row r="13" ht="35" customHeight="1" spans="1:23">
      <c r="A13" s="132" t="s">
        <v>45</v>
      </c>
      <c r="B13" s="128" t="s">
        <v>148</v>
      </c>
      <c r="C13" s="23" t="s">
        <v>149</v>
      </c>
      <c r="D13" s="23" t="s">
        <v>92</v>
      </c>
      <c r="E13" s="23" t="s">
        <v>93</v>
      </c>
      <c r="F13" s="23" t="s">
        <v>156</v>
      </c>
      <c r="G13" s="23" t="s">
        <v>157</v>
      </c>
      <c r="H13" s="22">
        <v>5456592</v>
      </c>
      <c r="I13" s="22">
        <v>5456592</v>
      </c>
      <c r="J13" s="22">
        <v>1364148</v>
      </c>
      <c r="K13" s="22"/>
      <c r="L13" s="22">
        <v>4092444</v>
      </c>
      <c r="M13" s="22"/>
      <c r="N13" s="22"/>
      <c r="O13" s="22"/>
      <c r="P13" s="22"/>
      <c r="Q13" s="22"/>
      <c r="R13" s="22"/>
      <c r="S13" s="22"/>
      <c r="T13" s="22"/>
      <c r="U13" s="22"/>
      <c r="V13" s="22"/>
      <c r="W13" s="22"/>
    </row>
    <row r="14" ht="35" customHeight="1" spans="1:23">
      <c r="A14" s="132" t="s">
        <v>45</v>
      </c>
      <c r="B14" s="128" t="s">
        <v>158</v>
      </c>
      <c r="C14" s="23" t="s">
        <v>159</v>
      </c>
      <c r="D14" s="23" t="s">
        <v>71</v>
      </c>
      <c r="E14" s="23" t="s">
        <v>72</v>
      </c>
      <c r="F14" s="23" t="s">
        <v>160</v>
      </c>
      <c r="G14" s="23" t="s">
        <v>161</v>
      </c>
      <c r="H14" s="22">
        <v>1525149.86</v>
      </c>
      <c r="I14" s="22">
        <v>1525149.86</v>
      </c>
      <c r="J14" s="22">
        <v>381287.47</v>
      </c>
      <c r="K14" s="22"/>
      <c r="L14" s="22">
        <v>1143862.39</v>
      </c>
      <c r="M14" s="22"/>
      <c r="N14" s="22"/>
      <c r="O14" s="22"/>
      <c r="P14" s="22"/>
      <c r="Q14" s="22"/>
      <c r="R14" s="22"/>
      <c r="S14" s="22"/>
      <c r="T14" s="22"/>
      <c r="U14" s="22"/>
      <c r="V14" s="22"/>
      <c r="W14" s="22"/>
    </row>
    <row r="15" ht="35" customHeight="1" spans="1:23">
      <c r="A15" s="132" t="s">
        <v>45</v>
      </c>
      <c r="B15" s="128" t="s">
        <v>158</v>
      </c>
      <c r="C15" s="23" t="s">
        <v>159</v>
      </c>
      <c r="D15" s="23" t="s">
        <v>75</v>
      </c>
      <c r="E15" s="23" t="s">
        <v>74</v>
      </c>
      <c r="F15" s="23" t="s">
        <v>162</v>
      </c>
      <c r="G15" s="23" t="s">
        <v>163</v>
      </c>
      <c r="H15" s="22">
        <v>75361.5</v>
      </c>
      <c r="I15" s="22">
        <v>75361.5</v>
      </c>
      <c r="J15" s="22">
        <v>18840.37</v>
      </c>
      <c r="K15" s="22"/>
      <c r="L15" s="22">
        <v>56521.13</v>
      </c>
      <c r="M15" s="22"/>
      <c r="N15" s="22"/>
      <c r="O15" s="22"/>
      <c r="P15" s="22"/>
      <c r="Q15" s="22"/>
      <c r="R15" s="22"/>
      <c r="S15" s="22"/>
      <c r="T15" s="22"/>
      <c r="U15" s="22"/>
      <c r="V15" s="22"/>
      <c r="W15" s="22"/>
    </row>
    <row r="16" ht="35" customHeight="1" spans="1:23">
      <c r="A16" s="132" t="s">
        <v>45</v>
      </c>
      <c r="B16" s="128" t="s">
        <v>158</v>
      </c>
      <c r="C16" s="23" t="s">
        <v>159</v>
      </c>
      <c r="D16" s="23" t="s">
        <v>80</v>
      </c>
      <c r="E16" s="23" t="s">
        <v>81</v>
      </c>
      <c r="F16" s="23" t="s">
        <v>164</v>
      </c>
      <c r="G16" s="23" t="s">
        <v>165</v>
      </c>
      <c r="H16" s="22">
        <v>953218.67</v>
      </c>
      <c r="I16" s="22">
        <v>953218.67</v>
      </c>
      <c r="J16" s="22">
        <v>238304.67</v>
      </c>
      <c r="K16" s="22"/>
      <c r="L16" s="22">
        <v>714914</v>
      </c>
      <c r="M16" s="22"/>
      <c r="N16" s="22"/>
      <c r="O16" s="22"/>
      <c r="P16" s="22"/>
      <c r="Q16" s="22"/>
      <c r="R16" s="22"/>
      <c r="S16" s="22"/>
      <c r="T16" s="22"/>
      <c r="U16" s="22"/>
      <c r="V16" s="22"/>
      <c r="W16" s="22"/>
    </row>
    <row r="17" ht="35" customHeight="1" spans="1:23">
      <c r="A17" s="132" t="s">
        <v>45</v>
      </c>
      <c r="B17" s="128" t="s">
        <v>158</v>
      </c>
      <c r="C17" s="23" t="s">
        <v>159</v>
      </c>
      <c r="D17" s="23" t="s">
        <v>82</v>
      </c>
      <c r="E17" s="23" t="s">
        <v>83</v>
      </c>
      <c r="F17" s="23" t="s">
        <v>166</v>
      </c>
      <c r="G17" s="23" t="s">
        <v>167</v>
      </c>
      <c r="H17" s="22">
        <v>599467.73</v>
      </c>
      <c r="I17" s="22">
        <v>599467.73</v>
      </c>
      <c r="J17" s="22">
        <v>149866.93</v>
      </c>
      <c r="K17" s="22"/>
      <c r="L17" s="22">
        <v>449600.8</v>
      </c>
      <c r="M17" s="22"/>
      <c r="N17" s="22"/>
      <c r="O17" s="22"/>
      <c r="P17" s="22"/>
      <c r="Q17" s="22"/>
      <c r="R17" s="22"/>
      <c r="S17" s="22"/>
      <c r="T17" s="22"/>
      <c r="U17" s="22"/>
      <c r="V17" s="22"/>
      <c r="W17" s="22"/>
    </row>
    <row r="18" ht="35" customHeight="1" spans="1:23">
      <c r="A18" s="132" t="s">
        <v>45</v>
      </c>
      <c r="B18" s="128" t="s">
        <v>158</v>
      </c>
      <c r="C18" s="23" t="s">
        <v>159</v>
      </c>
      <c r="D18" s="23" t="s">
        <v>84</v>
      </c>
      <c r="E18" s="23" t="s">
        <v>85</v>
      </c>
      <c r="F18" s="23" t="s">
        <v>162</v>
      </c>
      <c r="G18" s="23" t="s">
        <v>163</v>
      </c>
      <c r="H18" s="22">
        <v>42178.5</v>
      </c>
      <c r="I18" s="22">
        <v>42178.5</v>
      </c>
      <c r="J18" s="22">
        <v>42178.5</v>
      </c>
      <c r="K18" s="22"/>
      <c r="L18" s="22"/>
      <c r="M18" s="22"/>
      <c r="N18" s="22"/>
      <c r="O18" s="22"/>
      <c r="P18" s="22"/>
      <c r="Q18" s="22"/>
      <c r="R18" s="22"/>
      <c r="S18" s="22"/>
      <c r="T18" s="22"/>
      <c r="U18" s="22"/>
      <c r="V18" s="22"/>
      <c r="W18" s="22"/>
    </row>
    <row r="19" ht="35" customHeight="1" spans="1:23">
      <c r="A19" s="132" t="s">
        <v>45</v>
      </c>
      <c r="B19" s="128" t="s">
        <v>168</v>
      </c>
      <c r="C19" s="23" t="s">
        <v>99</v>
      </c>
      <c r="D19" s="23" t="s">
        <v>98</v>
      </c>
      <c r="E19" s="23" t="s">
        <v>99</v>
      </c>
      <c r="F19" s="23" t="s">
        <v>169</v>
      </c>
      <c r="G19" s="23" t="s">
        <v>99</v>
      </c>
      <c r="H19" s="22">
        <v>1161940.63</v>
      </c>
      <c r="I19" s="22">
        <v>1161940.63</v>
      </c>
      <c r="J19" s="22">
        <v>290485.16</v>
      </c>
      <c r="K19" s="22"/>
      <c r="L19" s="22">
        <v>871455.47</v>
      </c>
      <c r="M19" s="22"/>
      <c r="N19" s="22"/>
      <c r="O19" s="22"/>
      <c r="P19" s="22"/>
      <c r="Q19" s="22"/>
      <c r="R19" s="22"/>
      <c r="S19" s="22"/>
      <c r="T19" s="22"/>
      <c r="U19" s="22"/>
      <c r="V19" s="22"/>
      <c r="W19" s="22"/>
    </row>
    <row r="20" ht="35" customHeight="1" spans="1:23">
      <c r="A20" s="132" t="s">
        <v>45</v>
      </c>
      <c r="B20" s="128" t="s">
        <v>170</v>
      </c>
      <c r="C20" s="23" t="s">
        <v>171</v>
      </c>
      <c r="D20" s="23" t="s">
        <v>92</v>
      </c>
      <c r="E20" s="23" t="s">
        <v>93</v>
      </c>
      <c r="F20" s="23" t="s">
        <v>172</v>
      </c>
      <c r="G20" s="23" t="s">
        <v>173</v>
      </c>
      <c r="H20" s="22">
        <v>106345.2</v>
      </c>
      <c r="I20" s="22">
        <v>106345.2</v>
      </c>
      <c r="J20" s="22">
        <v>26586.3</v>
      </c>
      <c r="K20" s="22"/>
      <c r="L20" s="22">
        <v>79758.9</v>
      </c>
      <c r="M20" s="22"/>
      <c r="N20" s="22"/>
      <c r="O20" s="22"/>
      <c r="P20" s="22"/>
      <c r="Q20" s="22"/>
      <c r="R20" s="22"/>
      <c r="S20" s="22"/>
      <c r="T20" s="22"/>
      <c r="U20" s="22"/>
      <c r="V20" s="22"/>
      <c r="W20" s="22"/>
    </row>
    <row r="21" ht="35" customHeight="1" spans="1:23">
      <c r="A21" s="132" t="s">
        <v>45</v>
      </c>
      <c r="B21" s="128" t="s">
        <v>174</v>
      </c>
      <c r="C21" s="23" t="s">
        <v>175</v>
      </c>
      <c r="D21" s="23" t="s">
        <v>92</v>
      </c>
      <c r="E21" s="23" t="s">
        <v>93</v>
      </c>
      <c r="F21" s="23" t="s">
        <v>176</v>
      </c>
      <c r="G21" s="23" t="s">
        <v>177</v>
      </c>
      <c r="H21" s="22">
        <v>128400</v>
      </c>
      <c r="I21" s="22">
        <v>38500</v>
      </c>
      <c r="J21" s="22"/>
      <c r="K21" s="22"/>
      <c r="L21" s="22">
        <v>38500</v>
      </c>
      <c r="M21" s="22"/>
      <c r="N21" s="22"/>
      <c r="O21" s="22"/>
      <c r="P21" s="22"/>
      <c r="Q21" s="22"/>
      <c r="R21" s="22">
        <v>89900</v>
      </c>
      <c r="S21" s="22"/>
      <c r="T21" s="22"/>
      <c r="U21" s="22"/>
      <c r="V21" s="22"/>
      <c r="W21" s="22">
        <v>89900</v>
      </c>
    </row>
    <row r="22" ht="35" customHeight="1" spans="1:23">
      <c r="A22" s="132" t="s">
        <v>45</v>
      </c>
      <c r="B22" s="128" t="s">
        <v>178</v>
      </c>
      <c r="C22" s="23" t="s">
        <v>128</v>
      </c>
      <c r="D22" s="23" t="s">
        <v>92</v>
      </c>
      <c r="E22" s="23" t="s">
        <v>93</v>
      </c>
      <c r="F22" s="23" t="s">
        <v>179</v>
      </c>
      <c r="G22" s="23" t="s">
        <v>128</v>
      </c>
      <c r="H22" s="22">
        <v>7400</v>
      </c>
      <c r="I22" s="22">
        <v>7400</v>
      </c>
      <c r="J22" s="22">
        <v>1850</v>
      </c>
      <c r="K22" s="22"/>
      <c r="L22" s="22">
        <v>5550</v>
      </c>
      <c r="M22" s="22"/>
      <c r="N22" s="22"/>
      <c r="O22" s="22"/>
      <c r="P22" s="22"/>
      <c r="Q22" s="22"/>
      <c r="R22" s="22"/>
      <c r="S22" s="22"/>
      <c r="T22" s="22"/>
      <c r="U22" s="22"/>
      <c r="V22" s="22"/>
      <c r="W22" s="22"/>
    </row>
    <row r="23" ht="35" customHeight="1" spans="1:23">
      <c r="A23" s="132" t="s">
        <v>45</v>
      </c>
      <c r="B23" s="128" t="s">
        <v>180</v>
      </c>
      <c r="C23" s="23" t="s">
        <v>181</v>
      </c>
      <c r="D23" s="23" t="s">
        <v>92</v>
      </c>
      <c r="E23" s="23" t="s">
        <v>93</v>
      </c>
      <c r="F23" s="23" t="s">
        <v>182</v>
      </c>
      <c r="G23" s="23" t="s">
        <v>181</v>
      </c>
      <c r="H23" s="22">
        <v>215088.47</v>
      </c>
      <c r="I23" s="22">
        <v>215088.47</v>
      </c>
      <c r="J23" s="22">
        <v>53772.12</v>
      </c>
      <c r="K23" s="22"/>
      <c r="L23" s="22">
        <v>161316.35</v>
      </c>
      <c r="M23" s="22"/>
      <c r="N23" s="22"/>
      <c r="O23" s="22"/>
      <c r="P23" s="22"/>
      <c r="Q23" s="22"/>
      <c r="R23" s="22"/>
      <c r="S23" s="22"/>
      <c r="T23" s="22"/>
      <c r="U23" s="22"/>
      <c r="V23" s="22"/>
      <c r="W23" s="22"/>
    </row>
    <row r="24" ht="35" customHeight="1" spans="1:23">
      <c r="A24" s="132" t="s">
        <v>45</v>
      </c>
      <c r="B24" s="128" t="s">
        <v>183</v>
      </c>
      <c r="C24" s="23" t="s">
        <v>184</v>
      </c>
      <c r="D24" s="23" t="s">
        <v>69</v>
      </c>
      <c r="E24" s="23" t="s">
        <v>70</v>
      </c>
      <c r="F24" s="23" t="s">
        <v>185</v>
      </c>
      <c r="G24" s="23" t="s">
        <v>186</v>
      </c>
      <c r="H24" s="22">
        <v>18900</v>
      </c>
      <c r="I24" s="22">
        <v>18900</v>
      </c>
      <c r="J24" s="22">
        <v>4725</v>
      </c>
      <c r="K24" s="22"/>
      <c r="L24" s="22">
        <v>14175</v>
      </c>
      <c r="M24" s="22"/>
      <c r="N24" s="22"/>
      <c r="O24" s="22"/>
      <c r="P24" s="22"/>
      <c r="Q24" s="22"/>
      <c r="R24" s="22"/>
      <c r="S24" s="22"/>
      <c r="T24" s="22"/>
      <c r="U24" s="22"/>
      <c r="V24" s="22"/>
      <c r="W24" s="22"/>
    </row>
    <row r="25" ht="35" customHeight="1" spans="1:23">
      <c r="A25" s="132" t="s">
        <v>45</v>
      </c>
      <c r="B25" s="128" t="s">
        <v>183</v>
      </c>
      <c r="C25" s="23" t="s">
        <v>184</v>
      </c>
      <c r="D25" s="23" t="s">
        <v>92</v>
      </c>
      <c r="E25" s="23" t="s">
        <v>93</v>
      </c>
      <c r="F25" s="23" t="s">
        <v>187</v>
      </c>
      <c r="G25" s="23" t="s">
        <v>188</v>
      </c>
      <c r="H25" s="22">
        <v>54077.17</v>
      </c>
      <c r="I25" s="22">
        <v>54077.17</v>
      </c>
      <c r="J25" s="22">
        <v>13519.29</v>
      </c>
      <c r="K25" s="22"/>
      <c r="L25" s="22">
        <v>40557.88</v>
      </c>
      <c r="M25" s="22"/>
      <c r="N25" s="22"/>
      <c r="O25" s="22"/>
      <c r="P25" s="22"/>
      <c r="Q25" s="22"/>
      <c r="R25" s="22"/>
      <c r="S25" s="22"/>
      <c r="T25" s="22"/>
      <c r="U25" s="22"/>
      <c r="V25" s="22"/>
      <c r="W25" s="22"/>
    </row>
    <row r="26" ht="35" customHeight="1" spans="1:23">
      <c r="A26" s="132" t="s">
        <v>45</v>
      </c>
      <c r="B26" s="128" t="s">
        <v>183</v>
      </c>
      <c r="C26" s="23" t="s">
        <v>184</v>
      </c>
      <c r="D26" s="23" t="s">
        <v>92</v>
      </c>
      <c r="E26" s="23" t="s">
        <v>93</v>
      </c>
      <c r="F26" s="23" t="s">
        <v>189</v>
      </c>
      <c r="G26" s="23" t="s">
        <v>190</v>
      </c>
      <c r="H26" s="22">
        <v>15000</v>
      </c>
      <c r="I26" s="22">
        <v>15000</v>
      </c>
      <c r="J26" s="22"/>
      <c r="K26" s="22"/>
      <c r="L26" s="22">
        <v>15000</v>
      </c>
      <c r="M26" s="22"/>
      <c r="N26" s="22"/>
      <c r="O26" s="22"/>
      <c r="P26" s="22"/>
      <c r="Q26" s="22"/>
      <c r="R26" s="22"/>
      <c r="S26" s="22"/>
      <c r="T26" s="22"/>
      <c r="U26" s="22"/>
      <c r="V26" s="22"/>
      <c r="W26" s="22"/>
    </row>
    <row r="27" ht="35" customHeight="1" spans="1:23">
      <c r="A27" s="132" t="s">
        <v>45</v>
      </c>
      <c r="B27" s="128" t="s">
        <v>183</v>
      </c>
      <c r="C27" s="23" t="s">
        <v>184</v>
      </c>
      <c r="D27" s="23" t="s">
        <v>92</v>
      </c>
      <c r="E27" s="23" t="s">
        <v>93</v>
      </c>
      <c r="F27" s="23" t="s">
        <v>191</v>
      </c>
      <c r="G27" s="23" t="s">
        <v>192</v>
      </c>
      <c r="H27" s="22">
        <v>300</v>
      </c>
      <c r="I27" s="22">
        <v>300</v>
      </c>
      <c r="J27" s="22">
        <v>75</v>
      </c>
      <c r="K27" s="22"/>
      <c r="L27" s="22">
        <v>225</v>
      </c>
      <c r="M27" s="22"/>
      <c r="N27" s="22"/>
      <c r="O27" s="22"/>
      <c r="P27" s="22"/>
      <c r="Q27" s="22"/>
      <c r="R27" s="22"/>
      <c r="S27" s="22"/>
      <c r="T27" s="22"/>
      <c r="U27" s="22"/>
      <c r="V27" s="22"/>
      <c r="W27" s="22"/>
    </row>
    <row r="28" ht="35" customHeight="1" spans="1:23">
      <c r="A28" s="132" t="s">
        <v>45</v>
      </c>
      <c r="B28" s="128" t="s">
        <v>183</v>
      </c>
      <c r="C28" s="23" t="s">
        <v>184</v>
      </c>
      <c r="D28" s="23" t="s">
        <v>92</v>
      </c>
      <c r="E28" s="23" t="s">
        <v>93</v>
      </c>
      <c r="F28" s="23" t="s">
        <v>193</v>
      </c>
      <c r="G28" s="23" t="s">
        <v>194</v>
      </c>
      <c r="H28" s="22">
        <v>12000</v>
      </c>
      <c r="I28" s="22">
        <v>12000</v>
      </c>
      <c r="J28" s="22">
        <v>3000</v>
      </c>
      <c r="K28" s="22"/>
      <c r="L28" s="22">
        <v>9000</v>
      </c>
      <c r="M28" s="22"/>
      <c r="N28" s="22"/>
      <c r="O28" s="22"/>
      <c r="P28" s="22"/>
      <c r="Q28" s="22"/>
      <c r="R28" s="22"/>
      <c r="S28" s="22"/>
      <c r="T28" s="22"/>
      <c r="U28" s="22"/>
      <c r="V28" s="22"/>
      <c r="W28" s="22"/>
    </row>
    <row r="29" ht="35" customHeight="1" spans="1:23">
      <c r="A29" s="132" t="s">
        <v>45</v>
      </c>
      <c r="B29" s="128" t="s">
        <v>183</v>
      </c>
      <c r="C29" s="23" t="s">
        <v>184</v>
      </c>
      <c r="D29" s="23" t="s">
        <v>92</v>
      </c>
      <c r="E29" s="23" t="s">
        <v>93</v>
      </c>
      <c r="F29" s="23" t="s">
        <v>195</v>
      </c>
      <c r="G29" s="23" t="s">
        <v>196</v>
      </c>
      <c r="H29" s="22">
        <v>125000</v>
      </c>
      <c r="I29" s="22">
        <v>125000</v>
      </c>
      <c r="J29" s="22">
        <v>31250</v>
      </c>
      <c r="K29" s="22"/>
      <c r="L29" s="22">
        <v>93750</v>
      </c>
      <c r="M29" s="22"/>
      <c r="N29" s="22"/>
      <c r="O29" s="22"/>
      <c r="P29" s="22"/>
      <c r="Q29" s="22"/>
      <c r="R29" s="22"/>
      <c r="S29" s="22"/>
      <c r="T29" s="22"/>
      <c r="U29" s="22"/>
      <c r="V29" s="22"/>
      <c r="W29" s="22"/>
    </row>
    <row r="30" ht="35" customHeight="1" spans="1:23">
      <c r="A30" s="132" t="s">
        <v>45</v>
      </c>
      <c r="B30" s="128" t="s">
        <v>183</v>
      </c>
      <c r="C30" s="23" t="s">
        <v>184</v>
      </c>
      <c r="D30" s="23" t="s">
        <v>92</v>
      </c>
      <c r="E30" s="23" t="s">
        <v>93</v>
      </c>
      <c r="F30" s="23" t="s">
        <v>197</v>
      </c>
      <c r="G30" s="23" t="s">
        <v>198</v>
      </c>
      <c r="H30" s="22">
        <v>21000</v>
      </c>
      <c r="I30" s="22">
        <v>21000</v>
      </c>
      <c r="J30" s="22">
        <v>5250</v>
      </c>
      <c r="K30" s="22"/>
      <c r="L30" s="22">
        <v>15750</v>
      </c>
      <c r="M30" s="22"/>
      <c r="N30" s="22"/>
      <c r="O30" s="22"/>
      <c r="P30" s="22"/>
      <c r="Q30" s="22"/>
      <c r="R30" s="22"/>
      <c r="S30" s="22"/>
      <c r="T30" s="22"/>
      <c r="U30" s="22"/>
      <c r="V30" s="22"/>
      <c r="W30" s="22"/>
    </row>
    <row r="31" ht="35" customHeight="1" spans="1:23">
      <c r="A31" s="132" t="s">
        <v>45</v>
      </c>
      <c r="B31" s="128" t="s">
        <v>183</v>
      </c>
      <c r="C31" s="23" t="s">
        <v>184</v>
      </c>
      <c r="D31" s="23" t="s">
        <v>92</v>
      </c>
      <c r="E31" s="23" t="s">
        <v>93</v>
      </c>
      <c r="F31" s="23" t="s">
        <v>199</v>
      </c>
      <c r="G31" s="23" t="s">
        <v>200</v>
      </c>
      <c r="H31" s="22">
        <v>142657</v>
      </c>
      <c r="I31" s="22">
        <v>142657</v>
      </c>
      <c r="J31" s="22">
        <v>35664.25</v>
      </c>
      <c r="K31" s="22"/>
      <c r="L31" s="22">
        <v>106992.75</v>
      </c>
      <c r="M31" s="22"/>
      <c r="N31" s="22"/>
      <c r="O31" s="22"/>
      <c r="P31" s="22"/>
      <c r="Q31" s="22"/>
      <c r="R31" s="22"/>
      <c r="S31" s="22"/>
      <c r="T31" s="22"/>
      <c r="U31" s="22"/>
      <c r="V31" s="22"/>
      <c r="W31" s="22"/>
    </row>
    <row r="32" ht="35" customHeight="1" spans="1:23">
      <c r="A32" s="132" t="s">
        <v>45</v>
      </c>
      <c r="B32" s="128" t="s">
        <v>183</v>
      </c>
      <c r="C32" s="23" t="s">
        <v>184</v>
      </c>
      <c r="D32" s="23" t="s">
        <v>92</v>
      </c>
      <c r="E32" s="23" t="s">
        <v>93</v>
      </c>
      <c r="F32" s="23" t="s">
        <v>201</v>
      </c>
      <c r="G32" s="23" t="s">
        <v>202</v>
      </c>
      <c r="H32" s="22">
        <v>2000</v>
      </c>
      <c r="I32" s="22">
        <v>2000</v>
      </c>
      <c r="J32" s="22">
        <v>500</v>
      </c>
      <c r="K32" s="22"/>
      <c r="L32" s="22">
        <v>1500</v>
      </c>
      <c r="M32" s="22"/>
      <c r="N32" s="22"/>
      <c r="O32" s="22"/>
      <c r="P32" s="22"/>
      <c r="Q32" s="22"/>
      <c r="R32" s="22"/>
      <c r="S32" s="22"/>
      <c r="T32" s="22"/>
      <c r="U32" s="22"/>
      <c r="V32" s="22"/>
      <c r="W32" s="22"/>
    </row>
    <row r="33" ht="35" customHeight="1" spans="1:23">
      <c r="A33" s="132" t="s">
        <v>45</v>
      </c>
      <c r="B33" s="128" t="s">
        <v>183</v>
      </c>
      <c r="C33" s="23" t="s">
        <v>184</v>
      </c>
      <c r="D33" s="23" t="s">
        <v>92</v>
      </c>
      <c r="E33" s="23" t="s">
        <v>93</v>
      </c>
      <c r="F33" s="23" t="s">
        <v>203</v>
      </c>
      <c r="G33" s="23" t="s">
        <v>204</v>
      </c>
      <c r="H33" s="22">
        <v>7500</v>
      </c>
      <c r="I33" s="22">
        <v>7500</v>
      </c>
      <c r="J33" s="22">
        <v>1875</v>
      </c>
      <c r="K33" s="22"/>
      <c r="L33" s="22">
        <v>5625</v>
      </c>
      <c r="M33" s="22"/>
      <c r="N33" s="22"/>
      <c r="O33" s="22"/>
      <c r="P33" s="22"/>
      <c r="Q33" s="22"/>
      <c r="R33" s="22"/>
      <c r="S33" s="22"/>
      <c r="T33" s="22"/>
      <c r="U33" s="22"/>
      <c r="V33" s="22"/>
      <c r="W33" s="22"/>
    </row>
    <row r="34" ht="35" customHeight="1" spans="1:23">
      <c r="A34" s="132" t="s">
        <v>45</v>
      </c>
      <c r="B34" s="128" t="s">
        <v>183</v>
      </c>
      <c r="C34" s="23" t="s">
        <v>184</v>
      </c>
      <c r="D34" s="23" t="s">
        <v>92</v>
      </c>
      <c r="E34" s="23" t="s">
        <v>93</v>
      </c>
      <c r="F34" s="23" t="s">
        <v>205</v>
      </c>
      <c r="G34" s="23" t="s">
        <v>206</v>
      </c>
      <c r="H34" s="22">
        <v>4000</v>
      </c>
      <c r="I34" s="22">
        <v>4000</v>
      </c>
      <c r="J34" s="22">
        <v>1000</v>
      </c>
      <c r="K34" s="22"/>
      <c r="L34" s="22">
        <v>3000</v>
      </c>
      <c r="M34" s="22"/>
      <c r="N34" s="22"/>
      <c r="O34" s="22"/>
      <c r="P34" s="22"/>
      <c r="Q34" s="22"/>
      <c r="R34" s="22"/>
      <c r="S34" s="22"/>
      <c r="T34" s="22"/>
      <c r="U34" s="22"/>
      <c r="V34" s="22"/>
      <c r="W34" s="22"/>
    </row>
    <row r="35" ht="35" customHeight="1" spans="1:23">
      <c r="A35" s="132" t="s">
        <v>45</v>
      </c>
      <c r="B35" s="128" t="s">
        <v>183</v>
      </c>
      <c r="C35" s="23" t="s">
        <v>184</v>
      </c>
      <c r="D35" s="23" t="s">
        <v>92</v>
      </c>
      <c r="E35" s="23" t="s">
        <v>93</v>
      </c>
      <c r="F35" s="23" t="s">
        <v>207</v>
      </c>
      <c r="G35" s="23" t="s">
        <v>208</v>
      </c>
      <c r="H35" s="22">
        <v>30000</v>
      </c>
      <c r="I35" s="22">
        <v>30000</v>
      </c>
      <c r="J35" s="22">
        <v>7500</v>
      </c>
      <c r="K35" s="22"/>
      <c r="L35" s="22">
        <v>22500</v>
      </c>
      <c r="M35" s="22"/>
      <c r="N35" s="22"/>
      <c r="O35" s="22"/>
      <c r="P35" s="22"/>
      <c r="Q35" s="22"/>
      <c r="R35" s="22"/>
      <c r="S35" s="22"/>
      <c r="T35" s="22"/>
      <c r="U35" s="22"/>
      <c r="V35" s="22"/>
      <c r="W35" s="22"/>
    </row>
    <row r="36" ht="35" customHeight="1" spans="1:23">
      <c r="A36" s="132" t="s">
        <v>45</v>
      </c>
      <c r="B36" s="128" t="s">
        <v>183</v>
      </c>
      <c r="C36" s="23" t="s">
        <v>184</v>
      </c>
      <c r="D36" s="23" t="s">
        <v>92</v>
      </c>
      <c r="E36" s="23" t="s">
        <v>93</v>
      </c>
      <c r="F36" s="23" t="s">
        <v>209</v>
      </c>
      <c r="G36" s="23" t="s">
        <v>210</v>
      </c>
      <c r="H36" s="22">
        <v>261250</v>
      </c>
      <c r="I36" s="22"/>
      <c r="J36" s="22"/>
      <c r="K36" s="22"/>
      <c r="L36" s="22"/>
      <c r="M36" s="22"/>
      <c r="N36" s="22"/>
      <c r="O36" s="22"/>
      <c r="P36" s="22"/>
      <c r="Q36" s="22"/>
      <c r="R36" s="22">
        <v>261250</v>
      </c>
      <c r="S36" s="22"/>
      <c r="T36" s="22"/>
      <c r="U36" s="22"/>
      <c r="V36" s="22"/>
      <c r="W36" s="22">
        <v>261250</v>
      </c>
    </row>
    <row r="37" ht="35" customHeight="1" spans="1:23">
      <c r="A37" s="132" t="s">
        <v>45</v>
      </c>
      <c r="B37" s="128" t="s">
        <v>183</v>
      </c>
      <c r="C37" s="23" t="s">
        <v>184</v>
      </c>
      <c r="D37" s="23" t="s">
        <v>92</v>
      </c>
      <c r="E37" s="23" t="s">
        <v>93</v>
      </c>
      <c r="F37" s="23" t="s">
        <v>185</v>
      </c>
      <c r="G37" s="23" t="s">
        <v>186</v>
      </c>
      <c r="H37" s="22">
        <v>416340.63</v>
      </c>
      <c r="I37" s="22">
        <v>245880.63</v>
      </c>
      <c r="J37" s="22">
        <v>61470.16</v>
      </c>
      <c r="K37" s="22"/>
      <c r="L37" s="22">
        <v>184410.47</v>
      </c>
      <c r="M37" s="22"/>
      <c r="N37" s="22"/>
      <c r="O37" s="22"/>
      <c r="P37" s="22"/>
      <c r="Q37" s="22"/>
      <c r="R37" s="22">
        <v>170460</v>
      </c>
      <c r="S37" s="22"/>
      <c r="T37" s="22"/>
      <c r="U37" s="22"/>
      <c r="V37" s="22"/>
      <c r="W37" s="22">
        <v>170460</v>
      </c>
    </row>
    <row r="38" ht="35" customHeight="1" spans="1:23">
      <c r="A38" s="31" t="s">
        <v>100</v>
      </c>
      <c r="B38" s="32"/>
      <c r="C38" s="32"/>
      <c r="D38" s="32"/>
      <c r="E38" s="32"/>
      <c r="F38" s="32"/>
      <c r="G38" s="33"/>
      <c r="H38" s="22">
        <v>16678998.76</v>
      </c>
      <c r="I38" s="22">
        <v>16157388.76</v>
      </c>
      <c r="J38" s="22">
        <v>4057606.07</v>
      </c>
      <c r="K38" s="22"/>
      <c r="L38" s="22">
        <v>12099782.69</v>
      </c>
      <c r="M38" s="22"/>
      <c r="N38" s="22"/>
      <c r="O38" s="22"/>
      <c r="P38" s="22"/>
      <c r="Q38" s="22"/>
      <c r="R38" s="22">
        <v>521610</v>
      </c>
      <c r="S38" s="22"/>
      <c r="T38" s="22"/>
      <c r="U38" s="22"/>
      <c r="V38" s="22"/>
      <c r="W38" s="22">
        <v>521610</v>
      </c>
    </row>
  </sheetData>
  <autoFilter xmlns:etc="http://www.wps.cn/officeDocument/2017/etCustomData" ref="A7:W38" etc:filterBottomFollowUsedRange="0">
    <extLst/>
  </autoFilter>
  <mergeCells count="30">
    <mergeCell ref="A2:W2"/>
    <mergeCell ref="A3:G3"/>
    <mergeCell ref="H4:W4"/>
    <mergeCell ref="I5:M5"/>
    <mergeCell ref="N5:P5"/>
    <mergeCell ref="R5:W5"/>
    <mergeCell ref="A38:G38"/>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0"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1"/>
  <sheetViews>
    <sheetView showZeros="0" view="pageBreakPreview" zoomScaleNormal="100" workbookViewId="0">
      <selection activeCell="D32" sqref="D32"/>
    </sheetView>
  </sheetViews>
  <sheetFormatPr defaultColWidth="9.14166666666667" defaultRowHeight="14.25" customHeight="1"/>
  <cols>
    <col min="1" max="1" width="14.575" customWidth="1"/>
    <col min="2" max="2" width="21.0333333333333" customWidth="1"/>
    <col min="3" max="3" width="38.25" customWidth="1"/>
    <col min="4" max="4" width="23.85" customWidth="1"/>
    <col min="5" max="5" width="15.6" customWidth="1"/>
    <col min="6" max="6" width="19.7416666666667" customWidth="1"/>
    <col min="7" max="7" width="14.8833333333333" customWidth="1"/>
    <col min="8" max="8" width="19.7416666666667" customWidth="1"/>
    <col min="9" max="16" width="14.1666666666667" customWidth="1"/>
    <col min="17" max="17" width="13.6" customWidth="1"/>
    <col min="18" max="23" width="15.1666666666667" customWidth="1"/>
  </cols>
  <sheetData>
    <row r="1" ht="13.5" customHeight="1" spans="1:23">
      <c r="E1" s="1"/>
      <c r="F1" s="1"/>
      <c r="G1" s="1"/>
      <c r="H1" s="1"/>
      <c r="U1" s="124"/>
      <c r="W1" s="60" t="s">
        <v>211</v>
      </c>
    </row>
    <row r="2" ht="27.75" customHeight="1" spans="1:23">
      <c r="A2" s="27" t="s">
        <v>212</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"单位名称："&amp;"云南省水文水资源局昆明分局"</f>
        <v>单位名称：云南省水文水资源局昆明分局</v>
      </c>
      <c r="B3" s="125" t="str">
        <f t="shared" si="0"/>
        <v>单位名称：云南省水文水资源局昆明分局</v>
      </c>
      <c r="C3" s="125"/>
      <c r="D3" s="125"/>
      <c r="E3" s="125"/>
      <c r="F3" s="125"/>
      <c r="G3" s="125"/>
      <c r="H3" s="125"/>
      <c r="I3" s="125"/>
      <c r="J3" s="6"/>
      <c r="K3" s="6"/>
      <c r="L3" s="6"/>
      <c r="M3" s="6"/>
      <c r="N3" s="6"/>
      <c r="O3" s="6"/>
      <c r="P3" s="6"/>
      <c r="Q3" s="6"/>
      <c r="U3" s="124"/>
      <c r="W3" s="118" t="s">
        <v>2</v>
      </c>
    </row>
    <row r="4" ht="21.75" customHeight="1" spans="1:23">
      <c r="A4" s="8" t="s">
        <v>213</v>
      </c>
      <c r="B4" s="8" t="s">
        <v>134</v>
      </c>
      <c r="C4" s="8" t="s">
        <v>135</v>
      </c>
      <c r="D4" s="8" t="s">
        <v>214</v>
      </c>
      <c r="E4" s="9" t="s">
        <v>136</v>
      </c>
      <c r="F4" s="9" t="s">
        <v>137</v>
      </c>
      <c r="G4" s="9" t="s">
        <v>138</v>
      </c>
      <c r="H4" s="9" t="s">
        <v>139</v>
      </c>
      <c r="I4" s="67" t="s">
        <v>30</v>
      </c>
      <c r="J4" s="67" t="s">
        <v>215</v>
      </c>
      <c r="K4" s="67"/>
      <c r="L4" s="67"/>
      <c r="M4" s="67"/>
      <c r="N4" s="126" t="s">
        <v>141</v>
      </c>
      <c r="O4" s="126"/>
      <c r="P4" s="126"/>
      <c r="Q4" s="9" t="s">
        <v>36</v>
      </c>
      <c r="R4" s="10" t="s">
        <v>51</v>
      </c>
      <c r="S4" s="11"/>
      <c r="T4" s="11"/>
      <c r="U4" s="11"/>
      <c r="V4" s="11"/>
      <c r="W4" s="12"/>
    </row>
    <row r="5" ht="21.75" customHeight="1" spans="1:23">
      <c r="A5" s="13"/>
      <c r="B5" s="13"/>
      <c r="C5" s="13"/>
      <c r="D5" s="13"/>
      <c r="E5" s="14"/>
      <c r="F5" s="14"/>
      <c r="G5" s="14"/>
      <c r="H5" s="14"/>
      <c r="I5" s="67"/>
      <c r="J5" s="49" t="s">
        <v>33</v>
      </c>
      <c r="K5" s="49"/>
      <c r="L5" s="49" t="s">
        <v>34</v>
      </c>
      <c r="M5" s="49" t="s">
        <v>35</v>
      </c>
      <c r="N5" s="127" t="s">
        <v>33</v>
      </c>
      <c r="O5" s="127" t="s">
        <v>34</v>
      </c>
      <c r="P5" s="127" t="s">
        <v>35</v>
      </c>
      <c r="Q5" s="14"/>
      <c r="R5" s="9" t="s">
        <v>32</v>
      </c>
      <c r="S5" s="9" t="s">
        <v>43</v>
      </c>
      <c r="T5" s="9" t="s">
        <v>147</v>
      </c>
      <c r="U5" s="9" t="s">
        <v>39</v>
      </c>
      <c r="V5" s="9" t="s">
        <v>40</v>
      </c>
      <c r="W5" s="9" t="s">
        <v>41</v>
      </c>
    </row>
    <row r="6" ht="40.5" customHeight="1" spans="1:23">
      <c r="A6" s="16"/>
      <c r="B6" s="16"/>
      <c r="C6" s="16"/>
      <c r="D6" s="16"/>
      <c r="E6" s="17"/>
      <c r="F6" s="17"/>
      <c r="G6" s="17"/>
      <c r="H6" s="17"/>
      <c r="I6" s="67"/>
      <c r="J6" s="49" t="s">
        <v>32</v>
      </c>
      <c r="K6" s="49" t="s">
        <v>216</v>
      </c>
      <c r="L6" s="49"/>
      <c r="M6" s="49"/>
      <c r="N6" s="17"/>
      <c r="O6" s="17"/>
      <c r="P6" s="17"/>
      <c r="Q6" s="17"/>
      <c r="R6" s="17"/>
      <c r="S6" s="17"/>
      <c r="T6" s="17"/>
      <c r="U6" s="18"/>
      <c r="V6" s="17"/>
      <c r="W6" s="17"/>
    </row>
    <row r="7" ht="40"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40" customHeight="1" spans="1:23">
      <c r="A8" s="23"/>
      <c r="B8" s="128"/>
      <c r="C8" s="23" t="s">
        <v>217</v>
      </c>
      <c r="D8" s="23"/>
      <c r="E8" s="23"/>
      <c r="F8" s="23"/>
      <c r="G8" s="23"/>
      <c r="H8" s="23"/>
      <c r="I8" s="129">
        <v>41530</v>
      </c>
      <c r="J8" s="129"/>
      <c r="K8" s="129"/>
      <c r="L8" s="129"/>
      <c r="M8" s="129"/>
      <c r="N8" s="129">
        <v>41530</v>
      </c>
      <c r="O8" s="129"/>
      <c r="P8" s="129"/>
      <c r="Q8" s="129"/>
      <c r="R8" s="129"/>
      <c r="S8" s="129"/>
      <c r="T8" s="129"/>
      <c r="U8" s="96"/>
      <c r="V8" s="129"/>
      <c r="W8" s="129"/>
    </row>
    <row r="9" ht="40" customHeight="1" spans="1:23">
      <c r="A9" s="23" t="s">
        <v>218</v>
      </c>
      <c r="B9" s="128" t="s">
        <v>219</v>
      </c>
      <c r="C9" s="23" t="s">
        <v>217</v>
      </c>
      <c r="D9" s="23" t="s">
        <v>45</v>
      </c>
      <c r="E9" s="23" t="s">
        <v>63</v>
      </c>
      <c r="F9" s="23" t="s">
        <v>64</v>
      </c>
      <c r="G9" s="23" t="s">
        <v>189</v>
      </c>
      <c r="H9" s="23" t="s">
        <v>190</v>
      </c>
      <c r="I9" s="129">
        <v>5000</v>
      </c>
      <c r="J9" s="129"/>
      <c r="K9" s="129"/>
      <c r="L9" s="129"/>
      <c r="M9" s="129"/>
      <c r="N9" s="129">
        <v>5000</v>
      </c>
      <c r="O9" s="129"/>
      <c r="P9" s="129"/>
      <c r="Q9" s="129"/>
      <c r="R9" s="129"/>
      <c r="S9" s="129"/>
      <c r="T9" s="129"/>
      <c r="U9" s="96"/>
      <c r="V9" s="129"/>
      <c r="W9" s="129"/>
    </row>
    <row r="10" ht="40" customHeight="1" spans="1:23">
      <c r="A10" s="23" t="s">
        <v>218</v>
      </c>
      <c r="B10" s="128" t="s">
        <v>219</v>
      </c>
      <c r="C10" s="23" t="s">
        <v>217</v>
      </c>
      <c r="D10" s="23" t="s">
        <v>45</v>
      </c>
      <c r="E10" s="23" t="s">
        <v>63</v>
      </c>
      <c r="F10" s="23" t="s">
        <v>64</v>
      </c>
      <c r="G10" s="23" t="s">
        <v>199</v>
      </c>
      <c r="H10" s="23" t="s">
        <v>200</v>
      </c>
      <c r="I10" s="129">
        <v>17170</v>
      </c>
      <c r="J10" s="129"/>
      <c r="K10" s="129"/>
      <c r="L10" s="129"/>
      <c r="M10" s="129"/>
      <c r="N10" s="129">
        <v>17170</v>
      </c>
      <c r="O10" s="129"/>
      <c r="P10" s="129"/>
      <c r="Q10" s="129"/>
      <c r="R10" s="129"/>
      <c r="S10" s="129"/>
      <c r="T10" s="129"/>
      <c r="U10" s="96"/>
      <c r="V10" s="129"/>
      <c r="W10" s="129"/>
    </row>
    <row r="11" ht="40" customHeight="1" spans="1:23">
      <c r="A11" s="23" t="s">
        <v>218</v>
      </c>
      <c r="B11" s="128" t="s">
        <v>219</v>
      </c>
      <c r="C11" s="23" t="s">
        <v>217</v>
      </c>
      <c r="D11" s="23" t="s">
        <v>45</v>
      </c>
      <c r="E11" s="23" t="s">
        <v>63</v>
      </c>
      <c r="F11" s="23" t="s">
        <v>64</v>
      </c>
      <c r="G11" s="23" t="s">
        <v>220</v>
      </c>
      <c r="H11" s="23" t="s">
        <v>221</v>
      </c>
      <c r="I11" s="129">
        <v>13200</v>
      </c>
      <c r="J11" s="129"/>
      <c r="K11" s="129"/>
      <c r="L11" s="129"/>
      <c r="M11" s="129"/>
      <c r="N11" s="129">
        <v>13200</v>
      </c>
      <c r="O11" s="129"/>
      <c r="P11" s="129"/>
      <c r="Q11" s="129"/>
      <c r="R11" s="129"/>
      <c r="S11" s="129"/>
      <c r="T11" s="129"/>
      <c r="U11" s="96"/>
      <c r="V11" s="129"/>
      <c r="W11" s="129"/>
    </row>
    <row r="12" ht="40" customHeight="1" spans="1:23">
      <c r="A12" s="23" t="s">
        <v>218</v>
      </c>
      <c r="B12" s="128" t="s">
        <v>219</v>
      </c>
      <c r="C12" s="23" t="s">
        <v>217</v>
      </c>
      <c r="D12" s="23" t="s">
        <v>45</v>
      </c>
      <c r="E12" s="23" t="s">
        <v>63</v>
      </c>
      <c r="F12" s="23" t="s">
        <v>64</v>
      </c>
      <c r="G12" s="23" t="s">
        <v>207</v>
      </c>
      <c r="H12" s="23" t="s">
        <v>208</v>
      </c>
      <c r="I12" s="129">
        <v>800</v>
      </c>
      <c r="J12" s="129"/>
      <c r="K12" s="129"/>
      <c r="L12" s="129"/>
      <c r="M12" s="129"/>
      <c r="N12" s="129">
        <v>800</v>
      </c>
      <c r="O12" s="129"/>
      <c r="P12" s="129"/>
      <c r="Q12" s="129"/>
      <c r="R12" s="129"/>
      <c r="S12" s="129"/>
      <c r="T12" s="129"/>
      <c r="U12" s="96"/>
      <c r="V12" s="129"/>
      <c r="W12" s="129"/>
    </row>
    <row r="13" ht="40" customHeight="1" spans="1:23">
      <c r="A13" s="23" t="s">
        <v>218</v>
      </c>
      <c r="B13" s="128" t="s">
        <v>219</v>
      </c>
      <c r="C13" s="23" t="s">
        <v>217</v>
      </c>
      <c r="D13" s="23" t="s">
        <v>45</v>
      </c>
      <c r="E13" s="23" t="s">
        <v>63</v>
      </c>
      <c r="F13" s="23" t="s">
        <v>64</v>
      </c>
      <c r="G13" s="23" t="s">
        <v>185</v>
      </c>
      <c r="H13" s="23" t="s">
        <v>186</v>
      </c>
      <c r="I13" s="129">
        <v>5360</v>
      </c>
      <c r="J13" s="129"/>
      <c r="K13" s="129"/>
      <c r="L13" s="129"/>
      <c r="M13" s="129"/>
      <c r="N13" s="129">
        <v>5360</v>
      </c>
      <c r="O13" s="129"/>
      <c r="P13" s="129"/>
      <c r="Q13" s="129"/>
      <c r="R13" s="129"/>
      <c r="S13" s="129"/>
      <c r="T13" s="129"/>
      <c r="U13" s="96"/>
      <c r="V13" s="129"/>
      <c r="W13" s="129"/>
    </row>
    <row r="14" ht="40" customHeight="1" spans="1:23">
      <c r="A14" s="23"/>
      <c r="B14" s="23"/>
      <c r="C14" s="23" t="s">
        <v>222</v>
      </c>
      <c r="D14" s="23"/>
      <c r="E14" s="23"/>
      <c r="F14" s="23"/>
      <c r="G14" s="23"/>
      <c r="H14" s="23"/>
      <c r="I14" s="129">
        <v>1543200</v>
      </c>
      <c r="J14" s="129">
        <v>1543200</v>
      </c>
      <c r="K14" s="129">
        <v>1543200</v>
      </c>
      <c r="L14" s="129"/>
      <c r="M14" s="129"/>
      <c r="N14" s="129"/>
      <c r="O14" s="129"/>
      <c r="P14" s="129"/>
      <c r="Q14" s="129"/>
      <c r="R14" s="129"/>
      <c r="S14" s="129"/>
      <c r="T14" s="129"/>
      <c r="U14" s="96"/>
      <c r="V14" s="129"/>
      <c r="W14" s="129"/>
    </row>
    <row r="15" ht="40" customHeight="1" spans="1:23">
      <c r="A15" s="23" t="s">
        <v>223</v>
      </c>
      <c r="B15" s="128" t="s">
        <v>224</v>
      </c>
      <c r="C15" s="23" t="s">
        <v>222</v>
      </c>
      <c r="D15" s="23" t="s">
        <v>45</v>
      </c>
      <c r="E15" s="23" t="s">
        <v>92</v>
      </c>
      <c r="F15" s="23" t="s">
        <v>93</v>
      </c>
      <c r="G15" s="23" t="s">
        <v>225</v>
      </c>
      <c r="H15" s="23" t="s">
        <v>226</v>
      </c>
      <c r="I15" s="129">
        <v>1543200</v>
      </c>
      <c r="J15" s="129">
        <v>1543200</v>
      </c>
      <c r="K15" s="129">
        <v>1543200</v>
      </c>
      <c r="L15" s="129"/>
      <c r="M15" s="129"/>
      <c r="N15" s="129"/>
      <c r="O15" s="129"/>
      <c r="P15" s="129"/>
      <c r="Q15" s="129"/>
      <c r="R15" s="129"/>
      <c r="S15" s="129"/>
      <c r="T15" s="129"/>
      <c r="U15" s="96"/>
      <c r="V15" s="129"/>
      <c r="W15" s="129"/>
    </row>
    <row r="16" ht="40" customHeight="1" spans="1:23">
      <c r="A16" s="23"/>
      <c r="B16" s="23"/>
      <c r="C16" s="23" t="s">
        <v>227</v>
      </c>
      <c r="D16" s="23"/>
      <c r="E16" s="23"/>
      <c r="F16" s="23"/>
      <c r="G16" s="23"/>
      <c r="H16" s="23"/>
      <c r="I16" s="129">
        <v>6276600</v>
      </c>
      <c r="J16" s="129">
        <v>3769400</v>
      </c>
      <c r="K16" s="129"/>
      <c r="L16" s="129"/>
      <c r="M16" s="129"/>
      <c r="N16" s="129"/>
      <c r="O16" s="129"/>
      <c r="P16" s="129"/>
      <c r="Q16" s="129"/>
      <c r="R16" s="129">
        <v>2507200</v>
      </c>
      <c r="S16" s="129"/>
      <c r="T16" s="129"/>
      <c r="U16" s="96"/>
      <c r="V16" s="129"/>
      <c r="W16" s="129">
        <v>2507200</v>
      </c>
    </row>
    <row r="17" ht="40" customHeight="1" spans="1:23">
      <c r="A17" s="23" t="s">
        <v>228</v>
      </c>
      <c r="B17" s="128" t="s">
        <v>229</v>
      </c>
      <c r="C17" s="23" t="s">
        <v>227</v>
      </c>
      <c r="D17" s="23" t="s">
        <v>45</v>
      </c>
      <c r="E17" s="23" t="s">
        <v>90</v>
      </c>
      <c r="F17" s="23" t="s">
        <v>91</v>
      </c>
      <c r="G17" s="23" t="s">
        <v>197</v>
      </c>
      <c r="H17" s="23" t="s">
        <v>198</v>
      </c>
      <c r="I17" s="129">
        <v>27480</v>
      </c>
      <c r="J17" s="129">
        <v>27480</v>
      </c>
      <c r="K17" s="129"/>
      <c r="L17" s="129"/>
      <c r="M17" s="129"/>
      <c r="N17" s="129"/>
      <c r="O17" s="129"/>
      <c r="P17" s="129"/>
      <c r="Q17" s="129"/>
      <c r="R17" s="129"/>
      <c r="S17" s="129"/>
      <c r="T17" s="129"/>
      <c r="U17" s="96"/>
      <c r="V17" s="129"/>
      <c r="W17" s="129"/>
    </row>
    <row r="18" ht="40" customHeight="1" spans="1:23">
      <c r="A18" s="23" t="s">
        <v>228</v>
      </c>
      <c r="B18" s="128" t="s">
        <v>229</v>
      </c>
      <c r="C18" s="23" t="s">
        <v>227</v>
      </c>
      <c r="D18" s="23" t="s">
        <v>45</v>
      </c>
      <c r="E18" s="23" t="s">
        <v>90</v>
      </c>
      <c r="F18" s="23" t="s">
        <v>91</v>
      </c>
      <c r="G18" s="23" t="s">
        <v>199</v>
      </c>
      <c r="H18" s="23" t="s">
        <v>200</v>
      </c>
      <c r="I18" s="129">
        <v>180440</v>
      </c>
      <c r="J18" s="129">
        <v>180440</v>
      </c>
      <c r="K18" s="129"/>
      <c r="L18" s="129"/>
      <c r="M18" s="129"/>
      <c r="N18" s="129"/>
      <c r="O18" s="129"/>
      <c r="P18" s="129"/>
      <c r="Q18" s="129"/>
      <c r="R18" s="129"/>
      <c r="S18" s="129"/>
      <c r="T18" s="129"/>
      <c r="U18" s="96"/>
      <c r="V18" s="129"/>
      <c r="W18" s="129"/>
    </row>
    <row r="19" ht="40" customHeight="1" spans="1:23">
      <c r="A19" s="23" t="s">
        <v>228</v>
      </c>
      <c r="B19" s="128" t="s">
        <v>229</v>
      </c>
      <c r="C19" s="23" t="s">
        <v>227</v>
      </c>
      <c r="D19" s="23" t="s">
        <v>45</v>
      </c>
      <c r="E19" s="23" t="s">
        <v>90</v>
      </c>
      <c r="F19" s="23" t="s">
        <v>91</v>
      </c>
      <c r="G19" s="23" t="s">
        <v>201</v>
      </c>
      <c r="H19" s="23" t="s">
        <v>202</v>
      </c>
      <c r="I19" s="129">
        <v>403990</v>
      </c>
      <c r="J19" s="129">
        <v>403990</v>
      </c>
      <c r="K19" s="129"/>
      <c r="L19" s="129"/>
      <c r="M19" s="129"/>
      <c r="N19" s="129"/>
      <c r="O19" s="129"/>
      <c r="P19" s="129"/>
      <c r="Q19" s="129"/>
      <c r="R19" s="129"/>
      <c r="S19" s="129"/>
      <c r="T19" s="129"/>
      <c r="U19" s="96"/>
      <c r="V19" s="129"/>
      <c r="W19" s="129"/>
    </row>
    <row r="20" ht="40" customHeight="1" spans="1:23">
      <c r="A20" s="23" t="s">
        <v>228</v>
      </c>
      <c r="B20" s="128" t="s">
        <v>229</v>
      </c>
      <c r="C20" s="23" t="s">
        <v>227</v>
      </c>
      <c r="D20" s="23" t="s">
        <v>45</v>
      </c>
      <c r="E20" s="23" t="s">
        <v>90</v>
      </c>
      <c r="F20" s="23" t="s">
        <v>91</v>
      </c>
      <c r="G20" s="23" t="s">
        <v>230</v>
      </c>
      <c r="H20" s="23" t="s">
        <v>231</v>
      </c>
      <c r="I20" s="129">
        <v>79938</v>
      </c>
      <c r="J20" s="129">
        <v>79938</v>
      </c>
      <c r="K20" s="129"/>
      <c r="L20" s="129"/>
      <c r="M20" s="129"/>
      <c r="N20" s="129"/>
      <c r="O20" s="129"/>
      <c r="P20" s="129"/>
      <c r="Q20" s="129"/>
      <c r="R20" s="129"/>
      <c r="S20" s="129"/>
      <c r="T20" s="129"/>
      <c r="U20" s="96"/>
      <c r="V20" s="129"/>
      <c r="W20" s="129"/>
    </row>
    <row r="21" ht="40" customHeight="1" spans="1:23">
      <c r="A21" s="23" t="s">
        <v>228</v>
      </c>
      <c r="B21" s="128" t="s">
        <v>229</v>
      </c>
      <c r="C21" s="23" t="s">
        <v>227</v>
      </c>
      <c r="D21" s="23" t="s">
        <v>45</v>
      </c>
      <c r="E21" s="23" t="s">
        <v>90</v>
      </c>
      <c r="F21" s="23" t="s">
        <v>91</v>
      </c>
      <c r="G21" s="23" t="s">
        <v>207</v>
      </c>
      <c r="H21" s="23" t="s">
        <v>208</v>
      </c>
      <c r="I21" s="129">
        <v>229152</v>
      </c>
      <c r="J21" s="129">
        <v>229152</v>
      </c>
      <c r="K21" s="129"/>
      <c r="L21" s="129"/>
      <c r="M21" s="129"/>
      <c r="N21" s="129"/>
      <c r="O21" s="129"/>
      <c r="P21" s="129"/>
      <c r="Q21" s="129"/>
      <c r="R21" s="129"/>
      <c r="S21" s="129"/>
      <c r="T21" s="129"/>
      <c r="U21" s="96"/>
      <c r="V21" s="129"/>
      <c r="W21" s="129"/>
    </row>
    <row r="22" ht="40" customHeight="1" spans="1:23">
      <c r="A22" s="23" t="s">
        <v>228</v>
      </c>
      <c r="B22" s="128" t="s">
        <v>229</v>
      </c>
      <c r="C22" s="23" t="s">
        <v>227</v>
      </c>
      <c r="D22" s="23" t="s">
        <v>45</v>
      </c>
      <c r="E22" s="23" t="s">
        <v>92</v>
      </c>
      <c r="F22" s="23" t="s">
        <v>93</v>
      </c>
      <c r="G22" s="23" t="s">
        <v>187</v>
      </c>
      <c r="H22" s="23" t="s">
        <v>188</v>
      </c>
      <c r="I22" s="129">
        <v>68020.8</v>
      </c>
      <c r="J22" s="129">
        <v>68020.8</v>
      </c>
      <c r="K22" s="129"/>
      <c r="L22" s="129"/>
      <c r="M22" s="129"/>
      <c r="N22" s="129"/>
      <c r="O22" s="129"/>
      <c r="P22" s="129"/>
      <c r="Q22" s="129"/>
      <c r="R22" s="129"/>
      <c r="S22" s="129"/>
      <c r="T22" s="129"/>
      <c r="U22" s="96"/>
      <c r="V22" s="129"/>
      <c r="W22" s="129"/>
    </row>
    <row r="23" ht="40" customHeight="1" spans="1:23">
      <c r="A23" s="23" t="s">
        <v>228</v>
      </c>
      <c r="B23" s="128" t="s">
        <v>229</v>
      </c>
      <c r="C23" s="23" t="s">
        <v>227</v>
      </c>
      <c r="D23" s="23" t="s">
        <v>45</v>
      </c>
      <c r="E23" s="23" t="s">
        <v>92</v>
      </c>
      <c r="F23" s="23" t="s">
        <v>93</v>
      </c>
      <c r="G23" s="23" t="s">
        <v>189</v>
      </c>
      <c r="H23" s="23" t="s">
        <v>190</v>
      </c>
      <c r="I23" s="129">
        <v>136640</v>
      </c>
      <c r="J23" s="129">
        <v>136640</v>
      </c>
      <c r="K23" s="129"/>
      <c r="L23" s="129"/>
      <c r="M23" s="129"/>
      <c r="N23" s="129"/>
      <c r="O23" s="129"/>
      <c r="P23" s="129"/>
      <c r="Q23" s="129"/>
      <c r="R23" s="129"/>
      <c r="S23" s="129"/>
      <c r="T23" s="129"/>
      <c r="U23" s="96"/>
      <c r="V23" s="129"/>
      <c r="W23" s="129"/>
    </row>
    <row r="24" ht="40" customHeight="1" spans="1:23">
      <c r="A24" s="23" t="s">
        <v>228</v>
      </c>
      <c r="B24" s="128" t="s">
        <v>229</v>
      </c>
      <c r="C24" s="23" t="s">
        <v>227</v>
      </c>
      <c r="D24" s="23" t="s">
        <v>45</v>
      </c>
      <c r="E24" s="23" t="s">
        <v>92</v>
      </c>
      <c r="F24" s="23" t="s">
        <v>93</v>
      </c>
      <c r="G24" s="23" t="s">
        <v>191</v>
      </c>
      <c r="H24" s="23" t="s">
        <v>192</v>
      </c>
      <c r="I24" s="129">
        <v>1000</v>
      </c>
      <c r="J24" s="129">
        <v>1000</v>
      </c>
      <c r="K24" s="129"/>
      <c r="L24" s="129"/>
      <c r="M24" s="129"/>
      <c r="N24" s="129"/>
      <c r="O24" s="129"/>
      <c r="P24" s="129"/>
      <c r="Q24" s="129"/>
      <c r="R24" s="129"/>
      <c r="S24" s="129"/>
      <c r="T24" s="129"/>
      <c r="U24" s="96"/>
      <c r="V24" s="129"/>
      <c r="W24" s="129"/>
    </row>
    <row r="25" ht="40" customHeight="1" spans="1:23">
      <c r="A25" s="23" t="s">
        <v>228</v>
      </c>
      <c r="B25" s="128" t="s">
        <v>229</v>
      </c>
      <c r="C25" s="23" t="s">
        <v>227</v>
      </c>
      <c r="D25" s="23" t="s">
        <v>45</v>
      </c>
      <c r="E25" s="23" t="s">
        <v>92</v>
      </c>
      <c r="F25" s="23" t="s">
        <v>93</v>
      </c>
      <c r="G25" s="23" t="s">
        <v>193</v>
      </c>
      <c r="H25" s="23" t="s">
        <v>194</v>
      </c>
      <c r="I25" s="129">
        <v>15000</v>
      </c>
      <c r="J25" s="129">
        <v>15000</v>
      </c>
      <c r="K25" s="129"/>
      <c r="L25" s="129"/>
      <c r="M25" s="129"/>
      <c r="N25" s="129"/>
      <c r="O25" s="129"/>
      <c r="P25" s="129"/>
      <c r="Q25" s="129"/>
      <c r="R25" s="129"/>
      <c r="S25" s="129"/>
      <c r="T25" s="129"/>
      <c r="U25" s="96"/>
      <c r="V25" s="129"/>
      <c r="W25" s="129"/>
    </row>
    <row r="26" ht="40" customHeight="1" spans="1:23">
      <c r="A26" s="23" t="s">
        <v>228</v>
      </c>
      <c r="B26" s="128" t="s">
        <v>229</v>
      </c>
      <c r="C26" s="23" t="s">
        <v>227</v>
      </c>
      <c r="D26" s="23" t="s">
        <v>45</v>
      </c>
      <c r="E26" s="23" t="s">
        <v>92</v>
      </c>
      <c r="F26" s="23" t="s">
        <v>93</v>
      </c>
      <c r="G26" s="23" t="s">
        <v>195</v>
      </c>
      <c r="H26" s="23" t="s">
        <v>196</v>
      </c>
      <c r="I26" s="129">
        <v>105000</v>
      </c>
      <c r="J26" s="129">
        <v>105000</v>
      </c>
      <c r="K26" s="129"/>
      <c r="L26" s="129"/>
      <c r="M26" s="129"/>
      <c r="N26" s="129"/>
      <c r="O26" s="129"/>
      <c r="P26" s="129"/>
      <c r="Q26" s="129"/>
      <c r="R26" s="129"/>
      <c r="S26" s="129"/>
      <c r="T26" s="129"/>
      <c r="U26" s="96"/>
      <c r="V26" s="129"/>
      <c r="W26" s="129"/>
    </row>
    <row r="27" ht="40" customHeight="1" spans="1:23">
      <c r="A27" s="23" t="s">
        <v>228</v>
      </c>
      <c r="B27" s="128" t="s">
        <v>229</v>
      </c>
      <c r="C27" s="23" t="s">
        <v>227</v>
      </c>
      <c r="D27" s="23" t="s">
        <v>45</v>
      </c>
      <c r="E27" s="23" t="s">
        <v>92</v>
      </c>
      <c r="F27" s="23" t="s">
        <v>93</v>
      </c>
      <c r="G27" s="23" t="s">
        <v>197</v>
      </c>
      <c r="H27" s="23" t="s">
        <v>198</v>
      </c>
      <c r="I27" s="129">
        <v>193788</v>
      </c>
      <c r="J27" s="129">
        <v>121608</v>
      </c>
      <c r="K27" s="129"/>
      <c r="L27" s="129"/>
      <c r="M27" s="129"/>
      <c r="N27" s="129"/>
      <c r="O27" s="129"/>
      <c r="P27" s="129"/>
      <c r="Q27" s="129"/>
      <c r="R27" s="129">
        <v>72180</v>
      </c>
      <c r="S27" s="129"/>
      <c r="T27" s="129"/>
      <c r="U27" s="96"/>
      <c r="V27" s="129"/>
      <c r="W27" s="129">
        <v>72180</v>
      </c>
    </row>
    <row r="28" ht="40" customHeight="1" spans="1:23">
      <c r="A28" s="23" t="s">
        <v>228</v>
      </c>
      <c r="B28" s="128" t="s">
        <v>229</v>
      </c>
      <c r="C28" s="23" t="s">
        <v>227</v>
      </c>
      <c r="D28" s="23" t="s">
        <v>45</v>
      </c>
      <c r="E28" s="23" t="s">
        <v>92</v>
      </c>
      <c r="F28" s="23" t="s">
        <v>93</v>
      </c>
      <c r="G28" s="23" t="s">
        <v>232</v>
      </c>
      <c r="H28" s="23" t="s">
        <v>233</v>
      </c>
      <c r="I28" s="129">
        <v>204081</v>
      </c>
      <c r="J28" s="129">
        <v>204081</v>
      </c>
      <c r="K28" s="129"/>
      <c r="L28" s="129"/>
      <c r="M28" s="129"/>
      <c r="N28" s="129"/>
      <c r="O28" s="129"/>
      <c r="P28" s="129"/>
      <c r="Q28" s="129"/>
      <c r="R28" s="129"/>
      <c r="S28" s="129"/>
      <c r="T28" s="129"/>
      <c r="U28" s="96"/>
      <c r="V28" s="129"/>
      <c r="W28" s="129"/>
    </row>
    <row r="29" ht="40" customHeight="1" spans="1:23">
      <c r="A29" s="23" t="s">
        <v>228</v>
      </c>
      <c r="B29" s="128" t="s">
        <v>229</v>
      </c>
      <c r="C29" s="23" t="s">
        <v>227</v>
      </c>
      <c r="D29" s="23" t="s">
        <v>45</v>
      </c>
      <c r="E29" s="23" t="s">
        <v>92</v>
      </c>
      <c r="F29" s="23" t="s">
        <v>93</v>
      </c>
      <c r="G29" s="23" t="s">
        <v>199</v>
      </c>
      <c r="H29" s="23" t="s">
        <v>200</v>
      </c>
      <c r="I29" s="129">
        <v>527380</v>
      </c>
      <c r="J29" s="129">
        <v>292680</v>
      </c>
      <c r="K29" s="129"/>
      <c r="L29" s="129"/>
      <c r="M29" s="129"/>
      <c r="N29" s="129"/>
      <c r="O29" s="129"/>
      <c r="P29" s="129"/>
      <c r="Q29" s="129"/>
      <c r="R29" s="129">
        <v>234700</v>
      </c>
      <c r="S29" s="129"/>
      <c r="T29" s="129"/>
      <c r="U29" s="96"/>
      <c r="V29" s="129"/>
      <c r="W29" s="129">
        <v>234700</v>
      </c>
    </row>
    <row r="30" ht="40" customHeight="1" spans="1:23">
      <c r="A30" s="23" t="s">
        <v>228</v>
      </c>
      <c r="B30" s="128" t="s">
        <v>229</v>
      </c>
      <c r="C30" s="23" t="s">
        <v>227</v>
      </c>
      <c r="D30" s="23" t="s">
        <v>45</v>
      </c>
      <c r="E30" s="23" t="s">
        <v>92</v>
      </c>
      <c r="F30" s="23" t="s">
        <v>93</v>
      </c>
      <c r="G30" s="23" t="s">
        <v>201</v>
      </c>
      <c r="H30" s="23" t="s">
        <v>202</v>
      </c>
      <c r="I30" s="129">
        <v>1518992</v>
      </c>
      <c r="J30" s="129">
        <v>945932</v>
      </c>
      <c r="K30" s="129"/>
      <c r="L30" s="129"/>
      <c r="M30" s="129"/>
      <c r="N30" s="129"/>
      <c r="O30" s="129"/>
      <c r="P30" s="129"/>
      <c r="Q30" s="129"/>
      <c r="R30" s="129">
        <v>573060</v>
      </c>
      <c r="S30" s="129"/>
      <c r="T30" s="129"/>
      <c r="U30" s="96"/>
      <c r="V30" s="129"/>
      <c r="W30" s="129">
        <v>573060</v>
      </c>
    </row>
    <row r="31" ht="40" customHeight="1" spans="1:23">
      <c r="A31" s="23" t="s">
        <v>228</v>
      </c>
      <c r="B31" s="128" t="s">
        <v>229</v>
      </c>
      <c r="C31" s="23" t="s">
        <v>227</v>
      </c>
      <c r="D31" s="23" t="s">
        <v>45</v>
      </c>
      <c r="E31" s="23" t="s">
        <v>92</v>
      </c>
      <c r="F31" s="23" t="s">
        <v>93</v>
      </c>
      <c r="G31" s="23" t="s">
        <v>234</v>
      </c>
      <c r="H31" s="23" t="s">
        <v>235</v>
      </c>
      <c r="I31" s="129">
        <v>83400</v>
      </c>
      <c r="J31" s="129">
        <v>26700</v>
      </c>
      <c r="K31" s="129"/>
      <c r="L31" s="129"/>
      <c r="M31" s="129"/>
      <c r="N31" s="129"/>
      <c r="O31" s="129"/>
      <c r="P31" s="129"/>
      <c r="Q31" s="129"/>
      <c r="R31" s="129">
        <v>56700</v>
      </c>
      <c r="S31" s="129"/>
      <c r="T31" s="129"/>
      <c r="U31" s="96"/>
      <c r="V31" s="129"/>
      <c r="W31" s="129">
        <v>56700</v>
      </c>
    </row>
    <row r="32" ht="40" customHeight="1" spans="1:23">
      <c r="A32" s="23" t="s">
        <v>228</v>
      </c>
      <c r="B32" s="128" t="s">
        <v>229</v>
      </c>
      <c r="C32" s="23" t="s">
        <v>227</v>
      </c>
      <c r="D32" s="23" t="s">
        <v>45</v>
      </c>
      <c r="E32" s="23" t="s">
        <v>92</v>
      </c>
      <c r="F32" s="23" t="s">
        <v>93</v>
      </c>
      <c r="G32" s="23" t="s">
        <v>205</v>
      </c>
      <c r="H32" s="23" t="s">
        <v>206</v>
      </c>
      <c r="I32" s="129">
        <v>22000</v>
      </c>
      <c r="J32" s="129">
        <v>22000</v>
      </c>
      <c r="K32" s="129"/>
      <c r="L32" s="129"/>
      <c r="M32" s="129"/>
      <c r="N32" s="129"/>
      <c r="O32" s="129"/>
      <c r="P32" s="129"/>
      <c r="Q32" s="129"/>
      <c r="R32" s="129"/>
      <c r="S32" s="129"/>
      <c r="T32" s="129"/>
      <c r="U32" s="96"/>
      <c r="V32" s="129"/>
      <c r="W32" s="129"/>
    </row>
    <row r="33" ht="40" customHeight="1" spans="1:23">
      <c r="A33" s="23" t="s">
        <v>228</v>
      </c>
      <c r="B33" s="128" t="s">
        <v>229</v>
      </c>
      <c r="C33" s="23" t="s">
        <v>227</v>
      </c>
      <c r="D33" s="23" t="s">
        <v>45</v>
      </c>
      <c r="E33" s="23" t="s">
        <v>92</v>
      </c>
      <c r="F33" s="23" t="s">
        <v>93</v>
      </c>
      <c r="G33" s="23" t="s">
        <v>230</v>
      </c>
      <c r="H33" s="23" t="s">
        <v>231</v>
      </c>
      <c r="I33" s="129">
        <v>277854.4</v>
      </c>
      <c r="J33" s="129">
        <v>51690</v>
      </c>
      <c r="K33" s="129"/>
      <c r="L33" s="129"/>
      <c r="M33" s="129"/>
      <c r="N33" s="129"/>
      <c r="O33" s="129"/>
      <c r="P33" s="129"/>
      <c r="Q33" s="129"/>
      <c r="R33" s="129">
        <v>226164.4</v>
      </c>
      <c r="S33" s="129"/>
      <c r="T33" s="129"/>
      <c r="U33" s="96"/>
      <c r="V33" s="129"/>
      <c r="W33" s="129">
        <v>226164.4</v>
      </c>
    </row>
    <row r="34" ht="40" customHeight="1" spans="1:23">
      <c r="A34" s="23" t="s">
        <v>228</v>
      </c>
      <c r="B34" s="128" t="s">
        <v>229</v>
      </c>
      <c r="C34" s="23" t="s">
        <v>227</v>
      </c>
      <c r="D34" s="23" t="s">
        <v>45</v>
      </c>
      <c r="E34" s="23" t="s">
        <v>92</v>
      </c>
      <c r="F34" s="23" t="s">
        <v>93</v>
      </c>
      <c r="G34" s="23" t="s">
        <v>220</v>
      </c>
      <c r="H34" s="23" t="s">
        <v>221</v>
      </c>
      <c r="I34" s="129">
        <v>113600</v>
      </c>
      <c r="J34" s="129">
        <v>80000</v>
      </c>
      <c r="K34" s="129"/>
      <c r="L34" s="129"/>
      <c r="M34" s="129"/>
      <c r="N34" s="129"/>
      <c r="O34" s="129"/>
      <c r="P34" s="129"/>
      <c r="Q34" s="129"/>
      <c r="R34" s="129">
        <v>33600</v>
      </c>
      <c r="S34" s="129"/>
      <c r="T34" s="129"/>
      <c r="U34" s="96"/>
      <c r="V34" s="129"/>
      <c r="W34" s="129">
        <v>33600</v>
      </c>
    </row>
    <row r="35" ht="40" customHeight="1" spans="1:23">
      <c r="A35" s="23" t="s">
        <v>228</v>
      </c>
      <c r="B35" s="128" t="s">
        <v>229</v>
      </c>
      <c r="C35" s="23" t="s">
        <v>227</v>
      </c>
      <c r="D35" s="23" t="s">
        <v>45</v>
      </c>
      <c r="E35" s="23" t="s">
        <v>92</v>
      </c>
      <c r="F35" s="23" t="s">
        <v>93</v>
      </c>
      <c r="G35" s="23" t="s">
        <v>207</v>
      </c>
      <c r="H35" s="23" t="s">
        <v>208</v>
      </c>
      <c r="I35" s="129">
        <v>1198473.2</v>
      </c>
      <c r="J35" s="129">
        <v>318393.2</v>
      </c>
      <c r="K35" s="129"/>
      <c r="L35" s="129"/>
      <c r="M35" s="129"/>
      <c r="N35" s="129"/>
      <c r="O35" s="129"/>
      <c r="P35" s="129"/>
      <c r="Q35" s="129"/>
      <c r="R35" s="129">
        <v>880080</v>
      </c>
      <c r="S35" s="129"/>
      <c r="T35" s="129"/>
      <c r="U35" s="96"/>
      <c r="V35" s="129"/>
      <c r="W35" s="129">
        <v>880080</v>
      </c>
    </row>
    <row r="36" ht="40" customHeight="1" spans="1:23">
      <c r="A36" s="23" t="s">
        <v>228</v>
      </c>
      <c r="B36" s="128" t="s">
        <v>229</v>
      </c>
      <c r="C36" s="23" t="s">
        <v>227</v>
      </c>
      <c r="D36" s="23" t="s">
        <v>45</v>
      </c>
      <c r="E36" s="23" t="s">
        <v>92</v>
      </c>
      <c r="F36" s="23" t="s">
        <v>93</v>
      </c>
      <c r="G36" s="23" t="s">
        <v>209</v>
      </c>
      <c r="H36" s="23" t="s">
        <v>210</v>
      </c>
      <c r="I36" s="129">
        <v>166500</v>
      </c>
      <c r="J36" s="129">
        <v>166500</v>
      </c>
      <c r="K36" s="129"/>
      <c r="L36" s="129"/>
      <c r="M36" s="129"/>
      <c r="N36" s="129"/>
      <c r="O36" s="129"/>
      <c r="P36" s="129"/>
      <c r="Q36" s="129"/>
      <c r="R36" s="129"/>
      <c r="S36" s="129"/>
      <c r="T36" s="129"/>
      <c r="U36" s="96"/>
      <c r="V36" s="129"/>
      <c r="W36" s="129"/>
    </row>
    <row r="37" ht="40" customHeight="1" spans="1:23">
      <c r="A37" s="23" t="s">
        <v>228</v>
      </c>
      <c r="B37" s="128" t="s">
        <v>229</v>
      </c>
      <c r="C37" s="23" t="s">
        <v>227</v>
      </c>
      <c r="D37" s="23" t="s">
        <v>45</v>
      </c>
      <c r="E37" s="23" t="s">
        <v>92</v>
      </c>
      <c r="F37" s="23" t="s">
        <v>93</v>
      </c>
      <c r="G37" s="23" t="s">
        <v>236</v>
      </c>
      <c r="H37" s="23" t="s">
        <v>237</v>
      </c>
      <c r="I37" s="129">
        <v>293155</v>
      </c>
      <c r="J37" s="129">
        <v>293155</v>
      </c>
      <c r="K37" s="129"/>
      <c r="L37" s="129"/>
      <c r="M37" s="129"/>
      <c r="N37" s="129"/>
      <c r="O37" s="129"/>
      <c r="P37" s="129"/>
      <c r="Q37" s="129"/>
      <c r="R37" s="129"/>
      <c r="S37" s="129"/>
      <c r="T37" s="129"/>
      <c r="U37" s="96"/>
      <c r="V37" s="129"/>
      <c r="W37" s="129"/>
    </row>
    <row r="38" ht="40" customHeight="1" spans="1:23">
      <c r="A38" s="23" t="s">
        <v>228</v>
      </c>
      <c r="B38" s="128" t="s">
        <v>229</v>
      </c>
      <c r="C38" s="23" t="s">
        <v>227</v>
      </c>
      <c r="D38" s="23" t="s">
        <v>45</v>
      </c>
      <c r="E38" s="23" t="s">
        <v>92</v>
      </c>
      <c r="F38" s="23" t="s">
        <v>93</v>
      </c>
      <c r="G38" s="23" t="s">
        <v>238</v>
      </c>
      <c r="H38" s="23" t="s">
        <v>239</v>
      </c>
      <c r="I38" s="129">
        <v>207715.6</v>
      </c>
      <c r="J38" s="129"/>
      <c r="K38" s="129"/>
      <c r="L38" s="129"/>
      <c r="M38" s="129"/>
      <c r="N38" s="129"/>
      <c r="O38" s="129"/>
      <c r="P38" s="129"/>
      <c r="Q38" s="129"/>
      <c r="R38" s="129">
        <v>207715.6</v>
      </c>
      <c r="S38" s="129"/>
      <c r="T38" s="129"/>
      <c r="U38" s="96"/>
      <c r="V38" s="129"/>
      <c r="W38" s="129">
        <v>207715.6</v>
      </c>
    </row>
    <row r="39" ht="40" customHeight="1" spans="1:23">
      <c r="A39" s="23" t="s">
        <v>228</v>
      </c>
      <c r="B39" s="128" t="s">
        <v>229</v>
      </c>
      <c r="C39" s="23" t="s">
        <v>227</v>
      </c>
      <c r="D39" s="23" t="s">
        <v>45</v>
      </c>
      <c r="E39" s="23" t="s">
        <v>92</v>
      </c>
      <c r="F39" s="23" t="s">
        <v>93</v>
      </c>
      <c r="G39" s="23" t="s">
        <v>240</v>
      </c>
      <c r="H39" s="23" t="s">
        <v>241</v>
      </c>
      <c r="I39" s="129">
        <v>123000</v>
      </c>
      <c r="J39" s="129"/>
      <c r="K39" s="129"/>
      <c r="L39" s="129"/>
      <c r="M39" s="129"/>
      <c r="N39" s="129"/>
      <c r="O39" s="129"/>
      <c r="P39" s="129"/>
      <c r="Q39" s="129"/>
      <c r="R39" s="129">
        <v>123000</v>
      </c>
      <c r="S39" s="129"/>
      <c r="T39" s="129"/>
      <c r="U39" s="96"/>
      <c r="V39" s="129"/>
      <c r="W39" s="129">
        <v>123000</v>
      </c>
    </row>
    <row r="40" ht="40" customHeight="1" spans="1:23">
      <c r="A40" s="23" t="s">
        <v>228</v>
      </c>
      <c r="B40" s="128" t="s">
        <v>229</v>
      </c>
      <c r="C40" s="23" t="s">
        <v>227</v>
      </c>
      <c r="D40" s="23" t="s">
        <v>45</v>
      </c>
      <c r="E40" s="23" t="s">
        <v>92</v>
      </c>
      <c r="F40" s="23" t="s">
        <v>93</v>
      </c>
      <c r="G40" s="23" t="s">
        <v>242</v>
      </c>
      <c r="H40" s="23" t="s">
        <v>243</v>
      </c>
      <c r="I40" s="129">
        <v>100000</v>
      </c>
      <c r="J40" s="129"/>
      <c r="K40" s="129"/>
      <c r="L40" s="129"/>
      <c r="M40" s="129"/>
      <c r="N40" s="129"/>
      <c r="O40" s="129"/>
      <c r="P40" s="129"/>
      <c r="Q40" s="129"/>
      <c r="R40" s="129">
        <v>100000</v>
      </c>
      <c r="S40" s="129"/>
      <c r="T40" s="129"/>
      <c r="U40" s="96"/>
      <c r="V40" s="129"/>
      <c r="W40" s="129">
        <v>100000</v>
      </c>
    </row>
    <row r="41" ht="40" customHeight="1" spans="1:23">
      <c r="A41" s="31" t="s">
        <v>100</v>
      </c>
      <c r="B41" s="32"/>
      <c r="C41" s="32"/>
      <c r="D41" s="32"/>
      <c r="E41" s="32"/>
      <c r="F41" s="32"/>
      <c r="G41" s="32"/>
      <c r="H41" s="33"/>
      <c r="I41" s="129">
        <v>7861330</v>
      </c>
      <c r="J41" s="129">
        <v>5312600</v>
      </c>
      <c r="K41" s="129">
        <v>1543200</v>
      </c>
      <c r="L41" s="129"/>
      <c r="M41" s="129"/>
      <c r="N41" s="129">
        <v>41530</v>
      </c>
      <c r="O41" s="129"/>
      <c r="P41" s="129"/>
      <c r="Q41" s="129"/>
      <c r="R41" s="129">
        <v>2507200</v>
      </c>
      <c r="S41" s="129"/>
      <c r="T41" s="129"/>
      <c r="U41" s="96"/>
      <c r="V41" s="129"/>
      <c r="W41" s="129">
        <v>2507200</v>
      </c>
    </row>
  </sheetData>
  <autoFilter xmlns:etc="http://www.wps.cn/officeDocument/2017/etCustomData" ref="A6:W41" etc:filterBottomFollowUsedRange="0">
    <extLst/>
  </autoFilter>
  <mergeCells count="28">
    <mergeCell ref="A2:W2"/>
    <mergeCell ref="A3:I3"/>
    <mergeCell ref="J4:M4"/>
    <mergeCell ref="N4:P4"/>
    <mergeCell ref="R4:W4"/>
    <mergeCell ref="J5:K5"/>
    <mergeCell ref="A41:H41"/>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4"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20"/>
  <sheetViews>
    <sheetView showZeros="0" tabSelected="1" view="pageBreakPreview" zoomScaleNormal="100" topLeftCell="B9" workbookViewId="0">
      <selection activeCell="C16" sqref="A1:J20"/>
    </sheetView>
  </sheetViews>
  <sheetFormatPr defaultColWidth="9.14166666666667" defaultRowHeight="12" customHeight="1"/>
  <cols>
    <col min="1" max="1" width="36.25" customWidth="1"/>
    <col min="2" max="2" width="70.75" customWidth="1"/>
    <col min="3" max="3" width="17.1666666666667" customWidth="1"/>
    <col min="4" max="4" width="21.0333333333333" customWidth="1"/>
    <col min="5" max="5" width="23.575" customWidth="1"/>
    <col min="6" max="6" width="11.2833333333333" customWidth="1"/>
    <col min="7" max="7" width="10.3083333333333" customWidth="1"/>
    <col min="8" max="8" width="9.30833333333333" customWidth="1"/>
    <col min="9" max="9" width="13.425" customWidth="1"/>
    <col min="10" max="10" width="40.5333333333333" customWidth="1"/>
  </cols>
  <sheetData>
    <row r="1" customHeight="1" spans="1:10">
      <c r="J1" s="46" t="s">
        <v>244</v>
      </c>
    </row>
    <row r="2" ht="28.5" customHeight="1" spans="1:10">
      <c r="A2" s="47" t="s">
        <v>245</v>
      </c>
      <c r="B2" s="27"/>
      <c r="C2" s="27"/>
      <c r="D2" s="27"/>
      <c r="E2" s="27"/>
      <c r="F2" s="48"/>
      <c r="G2" s="27"/>
      <c r="H2" s="48"/>
      <c r="I2" s="48"/>
      <c r="J2" s="27"/>
    </row>
    <row r="3" ht="36" customHeight="1" spans="1:10">
      <c r="A3" s="4" t="str">
        <f>"单位名称："&amp;"云南省水文水资源局昆明分局"</f>
        <v>单位名称：云南省水文水资源局昆明分局</v>
      </c>
    </row>
    <row r="4" ht="55" customHeight="1" spans="1:10">
      <c r="A4" s="49" t="s">
        <v>246</v>
      </c>
      <c r="B4" s="49" t="s">
        <v>247</v>
      </c>
      <c r="C4" s="49" t="s">
        <v>248</v>
      </c>
      <c r="D4" s="49" t="s">
        <v>249</v>
      </c>
      <c r="E4" s="49" t="s">
        <v>250</v>
      </c>
      <c r="F4" s="50" t="s">
        <v>251</v>
      </c>
      <c r="G4" s="49" t="s">
        <v>252</v>
      </c>
      <c r="H4" s="50" t="s">
        <v>253</v>
      </c>
      <c r="I4" s="50" t="s">
        <v>254</v>
      </c>
      <c r="J4" s="49" t="s">
        <v>255</v>
      </c>
    </row>
    <row r="5" ht="14.25" customHeight="1" spans="1:10">
      <c r="A5" s="49">
        <v>1</v>
      </c>
      <c r="B5" s="49">
        <v>2</v>
      </c>
      <c r="C5" s="49">
        <v>3</v>
      </c>
      <c r="D5" s="49">
        <v>4</v>
      </c>
      <c r="E5" s="49">
        <v>5</v>
      </c>
      <c r="F5" s="50">
        <v>6</v>
      </c>
      <c r="G5" s="49">
        <v>7</v>
      </c>
      <c r="H5" s="50">
        <v>8</v>
      </c>
      <c r="I5" s="50">
        <v>9</v>
      </c>
      <c r="J5" s="49">
        <v>10</v>
      </c>
    </row>
    <row r="6" ht="75" customHeight="1" spans="1:10">
      <c r="A6" s="51" t="s">
        <v>45</v>
      </c>
      <c r="B6" s="52"/>
      <c r="C6" s="52"/>
      <c r="D6" s="52"/>
      <c r="E6" s="53"/>
      <c r="F6" s="54"/>
      <c r="G6" s="53"/>
      <c r="H6" s="54"/>
      <c r="I6" s="54"/>
      <c r="J6" s="53"/>
    </row>
    <row r="7" ht="50" customHeight="1" spans="1:10">
      <c r="A7" s="123" t="s">
        <v>227</v>
      </c>
      <c r="B7" s="55" t="s">
        <v>256</v>
      </c>
      <c r="C7" s="55" t="s">
        <v>257</v>
      </c>
      <c r="D7" s="55" t="s">
        <v>258</v>
      </c>
      <c r="E7" s="51" t="s">
        <v>259</v>
      </c>
      <c r="F7" s="55" t="s">
        <v>260</v>
      </c>
      <c r="G7" s="51" t="s">
        <v>261</v>
      </c>
      <c r="H7" s="55" t="s">
        <v>262</v>
      </c>
      <c r="I7" s="55" t="s">
        <v>263</v>
      </c>
      <c r="J7" s="56" t="s">
        <v>264</v>
      </c>
    </row>
    <row r="8" ht="50" customHeight="1" spans="1:10">
      <c r="A8" s="123" t="s">
        <v>227</v>
      </c>
      <c r="B8" s="55" t="s">
        <v>265</v>
      </c>
      <c r="C8" s="55" t="s">
        <v>257</v>
      </c>
      <c r="D8" s="55" t="s">
        <v>258</v>
      </c>
      <c r="E8" s="51" t="s">
        <v>266</v>
      </c>
      <c r="F8" s="55" t="s">
        <v>260</v>
      </c>
      <c r="G8" s="51" t="s">
        <v>267</v>
      </c>
      <c r="H8" s="55" t="s">
        <v>262</v>
      </c>
      <c r="I8" s="55" t="s">
        <v>263</v>
      </c>
      <c r="J8" s="56" t="s">
        <v>268</v>
      </c>
    </row>
    <row r="9" ht="50" customHeight="1" spans="1:10">
      <c r="A9" s="123" t="s">
        <v>227</v>
      </c>
      <c r="B9" s="55" t="s">
        <v>265</v>
      </c>
      <c r="C9" s="55" t="s">
        <v>257</v>
      </c>
      <c r="D9" s="55" t="s">
        <v>258</v>
      </c>
      <c r="E9" s="51" t="s">
        <v>269</v>
      </c>
      <c r="F9" s="55" t="s">
        <v>260</v>
      </c>
      <c r="G9" s="51" t="s">
        <v>270</v>
      </c>
      <c r="H9" s="55" t="s">
        <v>262</v>
      </c>
      <c r="I9" s="55" t="s">
        <v>263</v>
      </c>
      <c r="J9" s="56" t="s">
        <v>271</v>
      </c>
    </row>
    <row r="10" ht="50" customHeight="1" spans="1:10">
      <c r="A10" s="123" t="s">
        <v>227</v>
      </c>
      <c r="B10" s="55" t="s">
        <v>265</v>
      </c>
      <c r="C10" s="55" t="s">
        <v>257</v>
      </c>
      <c r="D10" s="55" t="s">
        <v>258</v>
      </c>
      <c r="E10" s="51" t="s">
        <v>272</v>
      </c>
      <c r="F10" s="55" t="s">
        <v>260</v>
      </c>
      <c r="G10" s="51" t="s">
        <v>273</v>
      </c>
      <c r="H10" s="55" t="s">
        <v>262</v>
      </c>
      <c r="I10" s="55" t="s">
        <v>263</v>
      </c>
      <c r="J10" s="56" t="s">
        <v>274</v>
      </c>
    </row>
    <row r="11" ht="50" customHeight="1" spans="1:10">
      <c r="A11" s="123" t="s">
        <v>227</v>
      </c>
      <c r="B11" s="55" t="s">
        <v>265</v>
      </c>
      <c r="C11" s="55" t="s">
        <v>257</v>
      </c>
      <c r="D11" s="55" t="s">
        <v>258</v>
      </c>
      <c r="E11" s="51" t="s">
        <v>275</v>
      </c>
      <c r="F11" s="55" t="s">
        <v>260</v>
      </c>
      <c r="G11" s="51" t="s">
        <v>276</v>
      </c>
      <c r="H11" s="55" t="s">
        <v>277</v>
      </c>
      <c r="I11" s="55" t="s">
        <v>263</v>
      </c>
      <c r="J11" s="56" t="s">
        <v>278</v>
      </c>
    </row>
    <row r="12" ht="50" customHeight="1" spans="1:10">
      <c r="A12" s="123" t="s">
        <v>227</v>
      </c>
      <c r="B12" s="55" t="s">
        <v>265</v>
      </c>
      <c r="C12" s="55" t="s">
        <v>257</v>
      </c>
      <c r="D12" s="55" t="s">
        <v>279</v>
      </c>
      <c r="E12" s="51" t="s">
        <v>280</v>
      </c>
      <c r="F12" s="55" t="s">
        <v>281</v>
      </c>
      <c r="G12" s="51" t="s">
        <v>273</v>
      </c>
      <c r="H12" s="55" t="s">
        <v>282</v>
      </c>
      <c r="I12" s="55" t="s">
        <v>263</v>
      </c>
      <c r="J12" s="56" t="s">
        <v>283</v>
      </c>
    </row>
    <row r="13" ht="50" customHeight="1" spans="1:10">
      <c r="A13" s="123" t="s">
        <v>227</v>
      </c>
      <c r="B13" s="55" t="s">
        <v>265</v>
      </c>
      <c r="C13" s="55" t="s">
        <v>257</v>
      </c>
      <c r="D13" s="55" t="s">
        <v>279</v>
      </c>
      <c r="E13" s="51" t="s">
        <v>284</v>
      </c>
      <c r="F13" s="55" t="s">
        <v>260</v>
      </c>
      <c r="G13" s="51" t="s">
        <v>285</v>
      </c>
      <c r="H13" s="55" t="s">
        <v>282</v>
      </c>
      <c r="I13" s="55" t="s">
        <v>263</v>
      </c>
      <c r="J13" s="56" t="s">
        <v>286</v>
      </c>
    </row>
    <row r="14" ht="50" customHeight="1" spans="1:10">
      <c r="A14" s="123" t="s">
        <v>227</v>
      </c>
      <c r="B14" s="55" t="s">
        <v>265</v>
      </c>
      <c r="C14" s="55" t="s">
        <v>257</v>
      </c>
      <c r="D14" s="55" t="s">
        <v>279</v>
      </c>
      <c r="E14" s="51" t="s">
        <v>287</v>
      </c>
      <c r="F14" s="55" t="s">
        <v>260</v>
      </c>
      <c r="G14" s="51" t="s">
        <v>285</v>
      </c>
      <c r="H14" s="55" t="s">
        <v>282</v>
      </c>
      <c r="I14" s="55" t="s">
        <v>263</v>
      </c>
      <c r="J14" s="56" t="s">
        <v>288</v>
      </c>
    </row>
    <row r="15" ht="50" customHeight="1" spans="1:10">
      <c r="A15" s="123" t="s">
        <v>227</v>
      </c>
      <c r="B15" s="55" t="s">
        <v>265</v>
      </c>
      <c r="C15" s="55" t="s">
        <v>257</v>
      </c>
      <c r="D15" s="55" t="s">
        <v>289</v>
      </c>
      <c r="E15" s="51" t="s">
        <v>290</v>
      </c>
      <c r="F15" s="55" t="s">
        <v>281</v>
      </c>
      <c r="G15" s="51" t="s">
        <v>291</v>
      </c>
      <c r="H15" s="55" t="s">
        <v>282</v>
      </c>
      <c r="I15" s="55" t="s">
        <v>263</v>
      </c>
      <c r="J15" s="56" t="s">
        <v>292</v>
      </c>
    </row>
    <row r="16" ht="50" customHeight="1" spans="1:10">
      <c r="A16" s="123" t="s">
        <v>227</v>
      </c>
      <c r="B16" s="55" t="s">
        <v>265</v>
      </c>
      <c r="C16" s="55" t="s">
        <v>293</v>
      </c>
      <c r="D16" s="55" t="s">
        <v>294</v>
      </c>
      <c r="E16" s="51" t="s">
        <v>295</v>
      </c>
      <c r="F16" s="55" t="s">
        <v>281</v>
      </c>
      <c r="G16" s="51" t="s">
        <v>296</v>
      </c>
      <c r="H16" s="55" t="s">
        <v>282</v>
      </c>
      <c r="I16" s="55" t="s">
        <v>263</v>
      </c>
      <c r="J16" s="56" t="s">
        <v>297</v>
      </c>
    </row>
    <row r="17" ht="50" customHeight="1" spans="1:10">
      <c r="A17" s="123" t="s">
        <v>227</v>
      </c>
      <c r="B17" s="55" t="s">
        <v>265</v>
      </c>
      <c r="C17" s="55" t="s">
        <v>293</v>
      </c>
      <c r="D17" s="55" t="s">
        <v>294</v>
      </c>
      <c r="E17" s="51" t="s">
        <v>298</v>
      </c>
      <c r="F17" s="55" t="s">
        <v>281</v>
      </c>
      <c r="G17" s="51" t="s">
        <v>296</v>
      </c>
      <c r="H17" s="55" t="s">
        <v>282</v>
      </c>
      <c r="I17" s="55" t="s">
        <v>263</v>
      </c>
      <c r="J17" s="56" t="s">
        <v>299</v>
      </c>
    </row>
    <row r="18" ht="47.3" customHeight="1" spans="1:10">
      <c r="A18" s="123" t="s">
        <v>222</v>
      </c>
      <c r="B18" s="55" t="s">
        <v>300</v>
      </c>
      <c r="C18" s="55" t="s">
        <v>257</v>
      </c>
      <c r="D18" s="55" t="s">
        <v>258</v>
      </c>
      <c r="E18" s="51" t="s">
        <v>301</v>
      </c>
      <c r="F18" s="55" t="s">
        <v>260</v>
      </c>
      <c r="G18" s="51" t="s">
        <v>302</v>
      </c>
      <c r="H18" s="55" t="s">
        <v>303</v>
      </c>
      <c r="I18" s="55" t="s">
        <v>263</v>
      </c>
      <c r="J18" s="56" t="s">
        <v>304</v>
      </c>
    </row>
    <row r="19" ht="47.3" customHeight="1" spans="1:10">
      <c r="A19" s="123" t="s">
        <v>222</v>
      </c>
      <c r="B19" s="55" t="s">
        <v>300</v>
      </c>
      <c r="C19" s="55" t="s">
        <v>293</v>
      </c>
      <c r="D19" s="55" t="s">
        <v>294</v>
      </c>
      <c r="E19" s="51" t="s">
        <v>305</v>
      </c>
      <c r="F19" s="55" t="s">
        <v>260</v>
      </c>
      <c r="G19" s="51" t="s">
        <v>306</v>
      </c>
      <c r="H19" s="55"/>
      <c r="I19" s="55" t="s">
        <v>307</v>
      </c>
      <c r="J19" s="56" t="s">
        <v>308</v>
      </c>
    </row>
    <row r="20" ht="47.3" customHeight="1" spans="1:10">
      <c r="A20" s="123" t="s">
        <v>222</v>
      </c>
      <c r="B20" s="55" t="s">
        <v>300</v>
      </c>
      <c r="C20" s="55" t="s">
        <v>309</v>
      </c>
      <c r="D20" s="55" t="s">
        <v>310</v>
      </c>
      <c r="E20" s="51" t="s">
        <v>311</v>
      </c>
      <c r="F20" s="55" t="s">
        <v>281</v>
      </c>
      <c r="G20" s="51" t="s">
        <v>296</v>
      </c>
      <c r="H20" s="55" t="s">
        <v>282</v>
      </c>
      <c r="I20" s="55" t="s">
        <v>263</v>
      </c>
      <c r="J20" s="56" t="s">
        <v>312</v>
      </c>
    </row>
  </sheetData>
  <mergeCells count="6">
    <mergeCell ref="A2:J2"/>
    <mergeCell ref="A3:H3"/>
    <mergeCell ref="A7:A17"/>
    <mergeCell ref="A18:A20"/>
    <mergeCell ref="B7:B17"/>
    <mergeCell ref="B18:B20"/>
  </mergeCells>
  <pageMargins left="0.75" right="0.75" top="1" bottom="1" header="0.5" footer="0.5"/>
  <pageSetup paperSize="9" scale="34" fitToHeight="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view="pageBreakPreview" zoomScaleNormal="100" topLeftCell="B1" workbookViewId="0">
      <selection activeCell="F3" sqref="F3"/>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60" t="s">
        <v>313</v>
      </c>
    </row>
    <row r="2" ht="28.5" customHeight="1" spans="1:6">
      <c r="A2" s="27" t="s">
        <v>314</v>
      </c>
      <c r="B2" s="27"/>
      <c r="C2" s="27"/>
      <c r="D2" s="27"/>
      <c r="E2" s="27"/>
      <c r="F2" s="27"/>
    </row>
    <row r="3" ht="15" customHeight="1" spans="1:6">
      <c r="A3" s="116" t="str">
        <f>"单位名称："&amp;"云南省水文水资源局昆明分局"</f>
        <v>单位名称：云南省水文水资源局昆明分局</v>
      </c>
      <c r="B3" s="117"/>
      <c r="C3" s="117"/>
      <c r="D3" s="63"/>
      <c r="E3" s="63"/>
      <c r="F3" s="118" t="s">
        <v>2</v>
      </c>
    </row>
    <row r="4" ht="18.75" customHeight="1" spans="1:6">
      <c r="A4" s="9" t="s">
        <v>133</v>
      </c>
      <c r="B4" s="9" t="s">
        <v>48</v>
      </c>
      <c r="C4" s="9" t="s">
        <v>49</v>
      </c>
      <c r="D4" s="15" t="s">
        <v>315</v>
      </c>
      <c r="E4" s="67"/>
      <c r="F4" s="67"/>
    </row>
    <row r="5" ht="30" customHeight="1" spans="1:6">
      <c r="A5" s="18"/>
      <c r="B5" s="18"/>
      <c r="C5" s="18"/>
      <c r="D5" s="15" t="s">
        <v>30</v>
      </c>
      <c r="E5" s="67" t="s">
        <v>57</v>
      </c>
      <c r="F5" s="67" t="s">
        <v>58</v>
      </c>
    </row>
    <row r="6" ht="16.5" customHeight="1" spans="1:6">
      <c r="A6" s="67">
        <v>1</v>
      </c>
      <c r="B6" s="67">
        <v>2</v>
      </c>
      <c r="C6" s="67">
        <v>3</v>
      </c>
      <c r="D6" s="67">
        <v>4</v>
      </c>
      <c r="E6" s="67">
        <v>5</v>
      </c>
      <c r="F6" s="67">
        <v>6</v>
      </c>
    </row>
    <row r="7" ht="20.25" customHeight="1" spans="1:6">
      <c r="A7" s="30"/>
      <c r="B7" s="30"/>
      <c r="C7" s="30"/>
      <c r="D7" s="22"/>
      <c r="E7" s="22"/>
      <c r="F7" s="22"/>
    </row>
    <row r="8" ht="17.25" customHeight="1" spans="1:6">
      <c r="A8" s="119" t="s">
        <v>100</v>
      </c>
      <c r="B8" s="120"/>
      <c r="C8" s="120" t="s">
        <v>100</v>
      </c>
      <c r="D8" s="22"/>
      <c r="E8" s="22"/>
      <c r="F8" s="22"/>
    </row>
    <row r="9" ht="17.25" customHeight="1" spans="1:6">
      <c r="A9" s="34" t="s">
        <v>316</v>
      </c>
      <c r="B9" s="121"/>
      <c r="C9" s="121"/>
      <c r="D9" s="121"/>
      <c r="E9" s="121"/>
      <c r="F9" s="122"/>
    </row>
  </sheetData>
  <mergeCells count="7">
    <mergeCell ref="A2:F2"/>
    <mergeCell ref="D4:F4"/>
    <mergeCell ref="A8:C8"/>
    <mergeCell ref="A9:F9"/>
    <mergeCell ref="A4:A5"/>
    <mergeCell ref="B4:B5"/>
    <mergeCell ref="C4:C5"/>
  </mergeCells>
  <pageMargins left="0.75" right="0.75" top="1" bottom="1" header="0.5" footer="0.5"/>
  <pageSetup paperSize="9" scale="6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9"/>
  <sheetViews>
    <sheetView showZeros="0" view="pageBreakPreview" zoomScaleNormal="100" workbookViewId="0">
      <selection activeCell="C11" sqref="C1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6"/>
      <c r="P1" s="46"/>
      <c r="Q1" s="105" t="s">
        <v>317</v>
      </c>
    </row>
    <row r="2" ht="27.75" customHeight="1" spans="1:17">
      <c r="A2" s="61" t="s">
        <v>318</v>
      </c>
      <c r="B2" s="27"/>
      <c r="C2" s="27"/>
      <c r="D2" s="27"/>
      <c r="E2" s="27"/>
      <c r="F2" s="27"/>
      <c r="G2" s="27"/>
      <c r="H2" s="27"/>
      <c r="I2" s="27"/>
      <c r="J2" s="27"/>
      <c r="K2" s="48"/>
      <c r="L2" s="27"/>
      <c r="M2" s="27"/>
      <c r="N2" s="27"/>
      <c r="O2" s="48"/>
      <c r="P2" s="48"/>
      <c r="Q2" s="27"/>
    </row>
    <row r="3" ht="18.75" customHeight="1" spans="1:17">
      <c r="A3" s="106" t="str">
        <f>"单位名称："&amp;"云南省水文水资源局昆明分局"</f>
        <v>单位名称：云南省水文水资源局昆明分局</v>
      </c>
      <c r="B3" s="6"/>
      <c r="C3" s="6"/>
      <c r="D3" s="6"/>
      <c r="E3" s="6"/>
      <c r="F3" s="6"/>
      <c r="G3" s="6"/>
      <c r="H3" s="6"/>
      <c r="I3" s="6"/>
      <c r="J3" s="6"/>
      <c r="O3" s="66"/>
      <c r="P3" s="66"/>
      <c r="Q3" s="107" t="s">
        <v>2</v>
      </c>
    </row>
    <row r="4" ht="15.75" customHeight="1" spans="1:17">
      <c r="A4" s="9" t="s">
        <v>319</v>
      </c>
      <c r="B4" s="80" t="s">
        <v>320</v>
      </c>
      <c r="C4" s="80" t="s">
        <v>321</v>
      </c>
      <c r="D4" s="80" t="s">
        <v>322</v>
      </c>
      <c r="E4" s="80" t="s">
        <v>323</v>
      </c>
      <c r="F4" s="80" t="s">
        <v>324</v>
      </c>
      <c r="G4" s="81" t="s">
        <v>140</v>
      </c>
      <c r="H4" s="81"/>
      <c r="I4" s="81"/>
      <c r="J4" s="81"/>
      <c r="K4" s="82"/>
      <c r="L4" s="81"/>
      <c r="M4" s="81"/>
      <c r="N4" s="81"/>
      <c r="O4" s="83"/>
      <c r="P4" s="82"/>
      <c r="Q4" s="84"/>
    </row>
    <row r="5" ht="17.25" customHeight="1" spans="1:17">
      <c r="A5" s="14"/>
      <c r="B5" s="85"/>
      <c r="C5" s="85"/>
      <c r="D5" s="85"/>
      <c r="E5" s="85"/>
      <c r="F5" s="85"/>
      <c r="G5" s="85" t="s">
        <v>30</v>
      </c>
      <c r="H5" s="85" t="s">
        <v>33</v>
      </c>
      <c r="I5" s="85" t="s">
        <v>325</v>
      </c>
      <c r="J5" s="85" t="s">
        <v>326</v>
      </c>
      <c r="K5" s="86" t="s">
        <v>327</v>
      </c>
      <c r="L5" s="87" t="s">
        <v>328</v>
      </c>
      <c r="M5" s="87"/>
      <c r="N5" s="87"/>
      <c r="O5" s="88"/>
      <c r="P5" s="89"/>
      <c r="Q5" s="90"/>
    </row>
    <row r="6" ht="54" customHeight="1" spans="1:17">
      <c r="A6" s="17"/>
      <c r="B6" s="90"/>
      <c r="C6" s="90"/>
      <c r="D6" s="90"/>
      <c r="E6" s="90"/>
      <c r="F6" s="90"/>
      <c r="G6" s="90"/>
      <c r="H6" s="90" t="s">
        <v>32</v>
      </c>
      <c r="I6" s="90"/>
      <c r="J6" s="90"/>
      <c r="K6" s="91"/>
      <c r="L6" s="90" t="s">
        <v>32</v>
      </c>
      <c r="M6" s="90" t="s">
        <v>43</v>
      </c>
      <c r="N6" s="90" t="s">
        <v>147</v>
      </c>
      <c r="O6" s="92" t="s">
        <v>39</v>
      </c>
      <c r="P6" s="91" t="s">
        <v>40</v>
      </c>
      <c r="Q6" s="90" t="s">
        <v>41</v>
      </c>
    </row>
    <row r="7" ht="40" customHeight="1" spans="1:17">
      <c r="A7" s="18">
        <v>1</v>
      </c>
      <c r="B7" s="108">
        <v>2</v>
      </c>
      <c r="C7" s="108">
        <v>3</v>
      </c>
      <c r="D7" s="108">
        <v>4</v>
      </c>
      <c r="E7" s="108">
        <v>5</v>
      </c>
      <c r="F7" s="108">
        <v>6</v>
      </c>
      <c r="G7" s="109">
        <v>7</v>
      </c>
      <c r="H7" s="109">
        <v>8</v>
      </c>
      <c r="I7" s="109">
        <v>9</v>
      </c>
      <c r="J7" s="109">
        <v>10</v>
      </c>
      <c r="K7" s="109">
        <v>11</v>
      </c>
      <c r="L7" s="109">
        <v>12</v>
      </c>
      <c r="M7" s="109">
        <v>13</v>
      </c>
      <c r="N7" s="109">
        <v>14</v>
      </c>
      <c r="O7" s="109">
        <v>15</v>
      </c>
      <c r="P7" s="109">
        <v>16</v>
      </c>
      <c r="Q7" s="109">
        <v>17</v>
      </c>
    </row>
    <row r="8" ht="40" customHeight="1" spans="1:17">
      <c r="A8" s="93" t="s">
        <v>45</v>
      </c>
      <c r="B8" s="94"/>
      <c r="C8" s="94"/>
      <c r="D8" s="94"/>
      <c r="E8" s="110"/>
      <c r="F8" s="22">
        <v>379515.6</v>
      </c>
      <c r="G8" s="22">
        <v>478615.6</v>
      </c>
      <c r="H8" s="22">
        <v>202680</v>
      </c>
      <c r="I8" s="22"/>
      <c r="J8" s="22"/>
      <c r="K8" s="22"/>
      <c r="L8" s="22">
        <v>275935.6</v>
      </c>
      <c r="M8" s="22"/>
      <c r="N8" s="22"/>
      <c r="O8" s="22"/>
      <c r="P8" s="22"/>
      <c r="Q8" s="22">
        <v>275935.6</v>
      </c>
    </row>
    <row r="9" ht="40" customHeight="1" spans="1:17">
      <c r="A9" s="111" t="s">
        <v>175</v>
      </c>
      <c r="B9" s="94" t="s">
        <v>329</v>
      </c>
      <c r="C9" s="94" t="s">
        <v>330</v>
      </c>
      <c r="D9" s="112" t="s">
        <v>331</v>
      </c>
      <c r="E9" s="113">
        <v>1</v>
      </c>
      <c r="F9" s="22"/>
      <c r="G9" s="22">
        <v>48220</v>
      </c>
      <c r="H9" s="22"/>
      <c r="I9" s="22"/>
      <c r="J9" s="22"/>
      <c r="K9" s="22"/>
      <c r="L9" s="22">
        <v>48220</v>
      </c>
      <c r="M9" s="22"/>
      <c r="N9" s="22"/>
      <c r="O9" s="22"/>
      <c r="P9" s="22"/>
      <c r="Q9" s="22">
        <v>48220</v>
      </c>
    </row>
    <row r="10" ht="40" customHeight="1" spans="1:17">
      <c r="A10" s="111" t="s">
        <v>175</v>
      </c>
      <c r="B10" s="94" t="s">
        <v>329</v>
      </c>
      <c r="C10" s="94" t="s">
        <v>330</v>
      </c>
      <c r="D10" s="112" t="s">
        <v>331</v>
      </c>
      <c r="E10" s="113">
        <v>1</v>
      </c>
      <c r="F10" s="22"/>
      <c r="G10" s="22">
        <v>17000</v>
      </c>
      <c r="H10" s="22">
        <v>17000</v>
      </c>
      <c r="I10" s="22"/>
      <c r="J10" s="22"/>
      <c r="K10" s="22"/>
      <c r="L10" s="22"/>
      <c r="M10" s="22"/>
      <c r="N10" s="22"/>
      <c r="O10" s="22"/>
      <c r="P10" s="22"/>
      <c r="Q10" s="22"/>
    </row>
    <row r="11" ht="40" customHeight="1" spans="1:17">
      <c r="A11" s="111" t="s">
        <v>175</v>
      </c>
      <c r="B11" s="94" t="s">
        <v>332</v>
      </c>
      <c r="C11" s="94" t="s">
        <v>333</v>
      </c>
      <c r="D11" s="112" t="s">
        <v>331</v>
      </c>
      <c r="E11" s="113">
        <v>1</v>
      </c>
      <c r="F11" s="22"/>
      <c r="G11" s="22">
        <v>9000</v>
      </c>
      <c r="H11" s="22">
        <v>9000</v>
      </c>
      <c r="I11" s="22"/>
      <c r="J11" s="22"/>
      <c r="K11" s="22"/>
      <c r="L11" s="22"/>
      <c r="M11" s="22"/>
      <c r="N11" s="22"/>
      <c r="O11" s="22"/>
      <c r="P11" s="22"/>
      <c r="Q11" s="22"/>
    </row>
    <row r="12" ht="40" customHeight="1" spans="1:17">
      <c r="A12" s="111" t="s">
        <v>175</v>
      </c>
      <c r="B12" s="94" t="s">
        <v>332</v>
      </c>
      <c r="C12" s="94" t="s">
        <v>333</v>
      </c>
      <c r="D12" s="112" t="s">
        <v>331</v>
      </c>
      <c r="E12" s="113">
        <v>1</v>
      </c>
      <c r="F12" s="22"/>
      <c r="G12" s="22">
        <v>20000</v>
      </c>
      <c r="H12" s="22"/>
      <c r="I12" s="22"/>
      <c r="J12" s="22"/>
      <c r="K12" s="22"/>
      <c r="L12" s="22">
        <v>20000</v>
      </c>
      <c r="M12" s="22"/>
      <c r="N12" s="22"/>
      <c r="O12" s="22"/>
      <c r="P12" s="22"/>
      <c r="Q12" s="22">
        <v>20000</v>
      </c>
    </row>
    <row r="13" ht="40" customHeight="1" spans="1:17">
      <c r="A13" s="111" t="s">
        <v>175</v>
      </c>
      <c r="B13" s="94" t="s">
        <v>334</v>
      </c>
      <c r="C13" s="94" t="s">
        <v>335</v>
      </c>
      <c r="D13" s="112" t="s">
        <v>331</v>
      </c>
      <c r="E13" s="113">
        <v>1</v>
      </c>
      <c r="F13" s="22"/>
      <c r="G13" s="22">
        <v>4880</v>
      </c>
      <c r="H13" s="22">
        <v>4880</v>
      </c>
      <c r="I13" s="22"/>
      <c r="J13" s="22"/>
      <c r="K13" s="22"/>
      <c r="L13" s="22"/>
      <c r="M13" s="22"/>
      <c r="N13" s="22"/>
      <c r="O13" s="22"/>
      <c r="P13" s="22"/>
      <c r="Q13" s="22"/>
    </row>
    <row r="14" ht="40" customHeight="1" spans="1:17">
      <c r="A14" s="111" t="s">
        <v>184</v>
      </c>
      <c r="B14" s="94" t="s">
        <v>190</v>
      </c>
      <c r="C14" s="114" t="s">
        <v>336</v>
      </c>
      <c r="D14" s="112" t="s">
        <v>331</v>
      </c>
      <c r="E14" s="113">
        <v>1</v>
      </c>
      <c r="F14" s="22">
        <v>15000</v>
      </c>
      <c r="G14" s="22">
        <v>15000</v>
      </c>
      <c r="H14" s="22">
        <v>15000</v>
      </c>
      <c r="I14" s="22"/>
      <c r="J14" s="22"/>
      <c r="K14" s="22"/>
      <c r="L14" s="22"/>
      <c r="M14" s="22"/>
      <c r="N14" s="22"/>
      <c r="O14" s="22"/>
      <c r="P14" s="22"/>
      <c r="Q14" s="22"/>
    </row>
    <row r="15" ht="40" customHeight="1" spans="1:17">
      <c r="A15" s="111" t="s">
        <v>227</v>
      </c>
      <c r="B15" s="94" t="s">
        <v>337</v>
      </c>
      <c r="C15" s="114" t="s">
        <v>338</v>
      </c>
      <c r="D15" s="112" t="s">
        <v>331</v>
      </c>
      <c r="E15" s="113">
        <v>1</v>
      </c>
      <c r="F15" s="22">
        <v>187915.6</v>
      </c>
      <c r="G15" s="22">
        <v>187915.6</v>
      </c>
      <c r="H15" s="22"/>
      <c r="I15" s="22"/>
      <c r="J15" s="22"/>
      <c r="K15" s="22"/>
      <c r="L15" s="22">
        <v>187915.6</v>
      </c>
      <c r="M15" s="22"/>
      <c r="N15" s="22"/>
      <c r="O15" s="22"/>
      <c r="P15" s="22"/>
      <c r="Q15" s="22">
        <v>187915.6</v>
      </c>
    </row>
    <row r="16" ht="40" customHeight="1" spans="1:17">
      <c r="A16" s="111" t="s">
        <v>227</v>
      </c>
      <c r="B16" s="94" t="s">
        <v>339</v>
      </c>
      <c r="C16" s="114" t="s">
        <v>340</v>
      </c>
      <c r="D16" s="112" t="s">
        <v>341</v>
      </c>
      <c r="E16" s="113">
        <v>120</v>
      </c>
      <c r="F16" s="22">
        <v>20160</v>
      </c>
      <c r="G16" s="22">
        <v>20160</v>
      </c>
      <c r="H16" s="22">
        <v>20160</v>
      </c>
      <c r="I16" s="22"/>
      <c r="J16" s="22"/>
      <c r="K16" s="22"/>
      <c r="L16" s="22"/>
      <c r="M16" s="22"/>
      <c r="N16" s="22"/>
      <c r="O16" s="22"/>
      <c r="P16" s="22"/>
      <c r="Q16" s="22"/>
    </row>
    <row r="17" ht="40" customHeight="1" spans="1:17">
      <c r="A17" s="111" t="s">
        <v>227</v>
      </c>
      <c r="B17" s="94" t="s">
        <v>190</v>
      </c>
      <c r="C17" s="114" t="s">
        <v>342</v>
      </c>
      <c r="D17" s="112" t="s">
        <v>331</v>
      </c>
      <c r="E17" s="113">
        <v>1</v>
      </c>
      <c r="F17" s="22">
        <v>136640</v>
      </c>
      <c r="G17" s="22">
        <v>136640</v>
      </c>
      <c r="H17" s="22">
        <v>136640</v>
      </c>
      <c r="I17" s="22"/>
      <c r="J17" s="22"/>
      <c r="K17" s="22"/>
      <c r="L17" s="22"/>
      <c r="M17" s="22"/>
      <c r="N17" s="22"/>
      <c r="O17" s="22"/>
      <c r="P17" s="22"/>
      <c r="Q17" s="22"/>
    </row>
    <row r="18" ht="40" customHeight="1" spans="1:17">
      <c r="A18" s="111" t="s">
        <v>227</v>
      </c>
      <c r="B18" s="94" t="s">
        <v>343</v>
      </c>
      <c r="C18" s="114" t="s">
        <v>344</v>
      </c>
      <c r="D18" s="112" t="s">
        <v>345</v>
      </c>
      <c r="E18" s="113">
        <v>1</v>
      </c>
      <c r="F18" s="22">
        <v>19800</v>
      </c>
      <c r="G18" s="22">
        <v>19800</v>
      </c>
      <c r="H18" s="22"/>
      <c r="I18" s="22"/>
      <c r="J18" s="22"/>
      <c r="K18" s="22"/>
      <c r="L18" s="22">
        <v>19800</v>
      </c>
      <c r="M18" s="22"/>
      <c r="N18" s="22"/>
      <c r="O18" s="22"/>
      <c r="P18" s="22"/>
      <c r="Q18" s="22">
        <v>19800</v>
      </c>
    </row>
    <row r="19" ht="40" customHeight="1" spans="1:17">
      <c r="A19" s="115" t="s">
        <v>100</v>
      </c>
      <c r="B19" s="103"/>
      <c r="C19" s="103"/>
      <c r="D19" s="103"/>
      <c r="E19" s="110"/>
      <c r="F19" s="22">
        <v>379515.6</v>
      </c>
      <c r="G19" s="22">
        <v>478615.6</v>
      </c>
      <c r="H19" s="22">
        <v>202680</v>
      </c>
      <c r="I19" s="22"/>
      <c r="J19" s="22"/>
      <c r="K19" s="22"/>
      <c r="L19" s="22">
        <v>275935.6</v>
      </c>
      <c r="M19" s="22"/>
      <c r="N19" s="22"/>
      <c r="O19" s="22"/>
      <c r="P19" s="22"/>
      <c r="Q19" s="22">
        <v>275935.6</v>
      </c>
    </row>
  </sheetData>
  <mergeCells count="16">
    <mergeCell ref="A2:Q2"/>
    <mergeCell ref="A3:F3"/>
    <mergeCell ref="G4:Q4"/>
    <mergeCell ref="L5:Q5"/>
    <mergeCell ref="A19:E19"/>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1"/>
  <sheetViews>
    <sheetView showZeros="0" view="pageBreakPreview" zoomScaleNormal="100" workbookViewId="0">
      <selection activeCell="I10" sqref="I10"/>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5"/>
      <c r="B1" s="65"/>
      <c r="C1" s="65"/>
      <c r="D1" s="65"/>
      <c r="E1" s="65"/>
      <c r="F1" s="65"/>
      <c r="G1" s="65"/>
      <c r="H1" s="73"/>
      <c r="I1" s="65"/>
      <c r="J1" s="65"/>
      <c r="K1" s="65"/>
      <c r="L1" s="46"/>
      <c r="M1" s="74"/>
      <c r="N1" s="75" t="s">
        <v>346</v>
      </c>
    </row>
    <row r="2" ht="27.75" customHeight="1" spans="1:14">
      <c r="A2" s="61" t="s">
        <v>347</v>
      </c>
      <c r="B2" s="76"/>
      <c r="C2" s="76"/>
      <c r="D2" s="76"/>
      <c r="E2" s="76"/>
      <c r="F2" s="76"/>
      <c r="G2" s="76"/>
      <c r="H2" s="77"/>
      <c r="I2" s="76"/>
      <c r="J2" s="76"/>
      <c r="K2" s="76"/>
      <c r="L2" s="48"/>
      <c r="M2" s="77"/>
      <c r="N2" s="76"/>
    </row>
    <row r="3" ht="18.75" customHeight="1" spans="1:14">
      <c r="A3" s="62" t="str">
        <f>"单位名称："&amp;"云南省水文水资源局昆明分局"</f>
        <v>单位名称：云南省水文水资源局昆明分局</v>
      </c>
      <c r="B3" s="63"/>
      <c r="C3" s="63"/>
      <c r="D3" s="63"/>
      <c r="E3" s="63"/>
      <c r="F3" s="63"/>
      <c r="G3" s="63"/>
      <c r="H3" s="73"/>
      <c r="I3" s="65"/>
      <c r="J3" s="65"/>
      <c r="K3" s="65"/>
      <c r="L3" s="66"/>
      <c r="M3" s="78"/>
      <c r="N3" s="79" t="s">
        <v>2</v>
      </c>
    </row>
    <row r="4" ht="15.75" customHeight="1" spans="1:14">
      <c r="A4" s="9" t="s">
        <v>319</v>
      </c>
      <c r="B4" s="80" t="s">
        <v>348</v>
      </c>
      <c r="C4" s="80" t="s">
        <v>349</v>
      </c>
      <c r="D4" s="81" t="s">
        <v>140</v>
      </c>
      <c r="E4" s="81"/>
      <c r="F4" s="81"/>
      <c r="G4" s="81"/>
      <c r="H4" s="82"/>
      <c r="I4" s="81"/>
      <c r="J4" s="81"/>
      <c r="K4" s="81"/>
      <c r="L4" s="83"/>
      <c r="M4" s="82"/>
      <c r="N4" s="84"/>
    </row>
    <row r="5" ht="17.25" customHeight="1" spans="1:14">
      <c r="A5" s="14"/>
      <c r="B5" s="85"/>
      <c r="C5" s="85"/>
      <c r="D5" s="85" t="s">
        <v>30</v>
      </c>
      <c r="E5" s="85" t="s">
        <v>33</v>
      </c>
      <c r="F5" s="85" t="s">
        <v>325</v>
      </c>
      <c r="G5" s="85" t="s">
        <v>326</v>
      </c>
      <c r="H5" s="86" t="s">
        <v>327</v>
      </c>
      <c r="I5" s="87" t="s">
        <v>328</v>
      </c>
      <c r="J5" s="87"/>
      <c r="K5" s="87"/>
      <c r="L5" s="88"/>
      <c r="M5" s="89"/>
      <c r="N5" s="90"/>
    </row>
    <row r="6" ht="54" customHeight="1" spans="1:14">
      <c r="A6" s="17"/>
      <c r="B6" s="90"/>
      <c r="C6" s="90"/>
      <c r="D6" s="90"/>
      <c r="E6" s="90"/>
      <c r="F6" s="90"/>
      <c r="G6" s="90"/>
      <c r="H6" s="91"/>
      <c r="I6" s="90" t="s">
        <v>32</v>
      </c>
      <c r="J6" s="90" t="s">
        <v>43</v>
      </c>
      <c r="K6" s="90" t="s">
        <v>147</v>
      </c>
      <c r="L6" s="92" t="s">
        <v>39</v>
      </c>
      <c r="M6" s="91" t="s">
        <v>40</v>
      </c>
      <c r="N6" s="90" t="s">
        <v>41</v>
      </c>
    </row>
    <row r="7" ht="15" customHeight="1" spans="1:14">
      <c r="A7" s="17">
        <v>1</v>
      </c>
      <c r="B7" s="90">
        <v>2</v>
      </c>
      <c r="C7" s="90">
        <v>3</v>
      </c>
      <c r="D7" s="91">
        <v>4</v>
      </c>
      <c r="E7" s="91">
        <v>5</v>
      </c>
      <c r="F7" s="91">
        <v>6</v>
      </c>
      <c r="G7" s="91">
        <v>7</v>
      </c>
      <c r="H7" s="91">
        <v>8</v>
      </c>
      <c r="I7" s="91">
        <v>9</v>
      </c>
      <c r="J7" s="91">
        <v>10</v>
      </c>
      <c r="K7" s="91">
        <v>11</v>
      </c>
      <c r="L7" s="91">
        <v>12</v>
      </c>
      <c r="M7" s="91">
        <v>13</v>
      </c>
      <c r="N7" s="91">
        <v>14</v>
      </c>
    </row>
    <row r="8" ht="21" customHeight="1" spans="1:14">
      <c r="A8" s="93"/>
      <c r="B8" s="94"/>
      <c r="C8" s="94"/>
      <c r="D8" s="95"/>
      <c r="E8" s="95"/>
      <c r="F8" s="95"/>
      <c r="G8" s="95"/>
      <c r="H8" s="95"/>
      <c r="I8" s="95"/>
      <c r="J8" s="95"/>
      <c r="K8" s="95"/>
      <c r="L8" s="96"/>
      <c r="M8" s="95"/>
      <c r="N8" s="95"/>
    </row>
    <row r="9" ht="21" customHeight="1" spans="1:14">
      <c r="A9" s="93"/>
      <c r="B9" s="94"/>
      <c r="C9" s="94"/>
      <c r="D9" s="95"/>
      <c r="E9" s="95"/>
      <c r="F9" s="95"/>
      <c r="G9" s="95"/>
      <c r="H9" s="95"/>
      <c r="I9" s="95"/>
      <c r="J9" s="95"/>
      <c r="K9" s="95"/>
      <c r="L9" s="96"/>
      <c r="M9" s="95"/>
      <c r="N9" s="95"/>
    </row>
    <row r="10" ht="21" customHeight="1" spans="1:14">
      <c r="A10" s="97" t="s">
        <v>100</v>
      </c>
      <c r="B10" s="98"/>
      <c r="C10" s="99"/>
      <c r="D10" s="100"/>
      <c r="E10" s="100"/>
      <c r="F10" s="100"/>
      <c r="G10" s="100"/>
      <c r="H10" s="100"/>
      <c r="I10" s="100"/>
      <c r="J10" s="100"/>
      <c r="K10" s="100"/>
      <c r="L10" s="101"/>
      <c r="M10" s="100"/>
      <c r="N10" s="100"/>
    </row>
    <row r="11" ht="46" customHeight="1" spans="1:14">
      <c r="A11" s="102" t="s">
        <v>350</v>
      </c>
      <c r="B11" s="103"/>
      <c r="C11" s="103"/>
      <c r="D11" s="103"/>
      <c r="E11" s="103"/>
      <c r="F11" s="103"/>
      <c r="G11" s="103"/>
      <c r="H11" s="103"/>
      <c r="I11" s="103"/>
      <c r="J11" s="103"/>
      <c r="K11" s="103"/>
      <c r="L11" s="103"/>
      <c r="M11" s="103"/>
      <c r="N11" s="104"/>
    </row>
  </sheetData>
  <mergeCells count="14">
    <mergeCell ref="A2:N2"/>
    <mergeCell ref="A3:C3"/>
    <mergeCell ref="D4:N4"/>
    <mergeCell ref="I5:N5"/>
    <mergeCell ref="A10:C10"/>
    <mergeCell ref="A11:N11"/>
    <mergeCell ref="A4:A6"/>
    <mergeCell ref="B4:B6"/>
    <mergeCell ref="C4:C6"/>
    <mergeCell ref="D5:D6"/>
    <mergeCell ref="E5:E6"/>
    <mergeCell ref="F5:F6"/>
    <mergeCell ref="G5:G6"/>
    <mergeCell ref="H5:H6"/>
  </mergeCells>
  <pageMargins left="0.75" right="0.75" top="1" bottom="1" header="0.5" footer="0.5"/>
  <pageSetup paperSize="9" scale="50"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view="pageBreakPreview" zoomScaleNormal="100" workbookViewId="0">
      <selection activeCell="C13" sqref="C13"/>
    </sheetView>
  </sheetViews>
  <sheetFormatPr defaultColWidth="9.14166666666667" defaultRowHeight="14.25" customHeight="1"/>
  <cols>
    <col min="1" max="1" width="31.8666666666667" customWidth="1"/>
    <col min="2" max="15" width="17.1666666666667" customWidth="1"/>
    <col min="16" max="22" width="17.0333333333333" customWidth="1"/>
    <col min="23" max="23" width="17" customWidth="1"/>
    <col min="24" max="24" width="17.0333333333333" customWidth="1"/>
  </cols>
  <sheetData>
    <row r="1" ht="13.5" customHeight="1" spans="1:24">
      <c r="D1" s="60"/>
      <c r="W1" s="46"/>
      <c r="X1" s="46" t="s">
        <v>351</v>
      </c>
    </row>
    <row r="2" ht="27.75" customHeight="1" spans="1:24">
      <c r="A2" s="61" t="s">
        <v>352</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2" t="str">
        <f>"单位名称："&amp;"云南省水文水资源局昆明分局"</f>
        <v>单位名称：云南省水文水资源局昆明分局</v>
      </c>
      <c r="B3" s="63"/>
      <c r="C3" s="63"/>
      <c r="D3" s="64"/>
      <c r="E3" s="65"/>
      <c r="F3" s="65"/>
      <c r="G3" s="65"/>
      <c r="H3" s="65"/>
      <c r="I3" s="65"/>
      <c r="W3" s="66"/>
      <c r="X3" s="66" t="s">
        <v>2</v>
      </c>
    </row>
    <row r="4" ht="19.5" customHeight="1" spans="1:24">
      <c r="A4" s="15" t="s">
        <v>353</v>
      </c>
      <c r="B4" s="10" t="s">
        <v>140</v>
      </c>
      <c r="C4" s="11"/>
      <c r="D4" s="11"/>
      <c r="E4" s="67" t="s">
        <v>354</v>
      </c>
      <c r="F4" s="67"/>
      <c r="G4" s="67"/>
      <c r="H4" s="67"/>
      <c r="I4" s="67"/>
      <c r="J4" s="67"/>
      <c r="K4" s="67"/>
      <c r="L4" s="67"/>
      <c r="M4" s="67"/>
      <c r="N4" s="67"/>
      <c r="O4" s="67"/>
      <c r="P4" s="67"/>
      <c r="Q4" s="67"/>
      <c r="R4" s="67"/>
      <c r="S4" s="67"/>
      <c r="T4" s="67"/>
      <c r="U4" s="67"/>
      <c r="V4" s="67"/>
      <c r="W4" s="67"/>
      <c r="X4" s="67"/>
    </row>
    <row r="5" ht="40.5" customHeight="1" spans="1:24">
      <c r="A5" s="18"/>
      <c r="B5" s="28" t="s">
        <v>30</v>
      </c>
      <c r="C5" s="9" t="s">
        <v>33</v>
      </c>
      <c r="D5" s="68" t="s">
        <v>355</v>
      </c>
      <c r="E5" s="67" t="s">
        <v>356</v>
      </c>
      <c r="F5" s="67" t="s">
        <v>357</v>
      </c>
      <c r="G5" s="67" t="s">
        <v>358</v>
      </c>
      <c r="H5" s="67" t="s">
        <v>359</v>
      </c>
      <c r="I5" s="67" t="s">
        <v>360</v>
      </c>
      <c r="J5" s="67" t="s">
        <v>361</v>
      </c>
      <c r="K5" s="67" t="s">
        <v>362</v>
      </c>
      <c r="L5" s="67" t="s">
        <v>363</v>
      </c>
      <c r="M5" s="67" t="s">
        <v>364</v>
      </c>
      <c r="N5" s="67" t="s">
        <v>365</v>
      </c>
      <c r="O5" s="67" t="s">
        <v>366</v>
      </c>
      <c r="P5" s="67" t="s">
        <v>367</v>
      </c>
      <c r="Q5" s="67" t="s">
        <v>368</v>
      </c>
      <c r="R5" s="67" t="s">
        <v>369</v>
      </c>
      <c r="S5" s="67" t="s">
        <v>370</v>
      </c>
      <c r="T5" s="67" t="s">
        <v>371</v>
      </c>
      <c r="U5" s="67" t="s">
        <v>372</v>
      </c>
      <c r="V5" s="67" t="s">
        <v>373</v>
      </c>
      <c r="W5" s="67" t="s">
        <v>374</v>
      </c>
      <c r="X5" s="67" t="s">
        <v>375</v>
      </c>
    </row>
    <row r="6" ht="19.5" customHeight="1" spans="1:24">
      <c r="A6" s="67">
        <v>1</v>
      </c>
      <c r="B6" s="67">
        <v>2</v>
      </c>
      <c r="C6" s="67">
        <v>3</v>
      </c>
      <c r="D6" s="10">
        <v>4</v>
      </c>
      <c r="E6" s="67">
        <v>5</v>
      </c>
      <c r="F6" s="67">
        <v>6</v>
      </c>
      <c r="G6" s="67">
        <v>7</v>
      </c>
      <c r="H6" s="10">
        <v>8</v>
      </c>
      <c r="I6" s="67">
        <v>9</v>
      </c>
      <c r="J6" s="67">
        <v>10</v>
      </c>
      <c r="K6" s="67">
        <v>11</v>
      </c>
      <c r="L6" s="10">
        <v>12</v>
      </c>
      <c r="M6" s="67">
        <v>13</v>
      </c>
      <c r="N6" s="67">
        <v>14</v>
      </c>
      <c r="O6" s="67">
        <v>15</v>
      </c>
      <c r="P6" s="10">
        <v>16</v>
      </c>
      <c r="Q6" s="67">
        <v>17</v>
      </c>
      <c r="R6" s="67">
        <v>18</v>
      </c>
      <c r="S6" s="67">
        <v>19</v>
      </c>
      <c r="T6" s="10">
        <v>20</v>
      </c>
      <c r="U6" s="10">
        <v>21</v>
      </c>
      <c r="V6" s="10">
        <v>22</v>
      </c>
      <c r="W6" s="67">
        <v>23</v>
      </c>
      <c r="X6" s="67">
        <v>24</v>
      </c>
    </row>
    <row r="7" ht="28.4" customHeight="1" spans="1:24">
      <c r="A7" s="30"/>
      <c r="B7" s="22"/>
      <c r="C7" s="22"/>
      <c r="D7" s="22"/>
      <c r="E7" s="22"/>
      <c r="F7" s="22"/>
      <c r="G7" s="22"/>
      <c r="H7" s="22"/>
      <c r="I7" s="22"/>
      <c r="J7" s="22"/>
      <c r="K7" s="22"/>
      <c r="L7" s="22"/>
      <c r="M7" s="22"/>
      <c r="N7" s="22"/>
      <c r="O7" s="22"/>
      <c r="P7" s="22"/>
      <c r="Q7" s="22"/>
      <c r="R7" s="22"/>
      <c r="S7" s="22"/>
      <c r="T7" s="22"/>
      <c r="U7" s="22"/>
      <c r="V7" s="22"/>
      <c r="W7" s="69"/>
      <c r="X7" s="22"/>
    </row>
    <row r="8" ht="29.9" customHeight="1" spans="1:24">
      <c r="A8" s="30"/>
      <c r="B8" s="22"/>
      <c r="C8" s="22"/>
      <c r="D8" s="22"/>
      <c r="E8" s="22"/>
      <c r="F8" s="22"/>
      <c r="G8" s="22"/>
      <c r="H8" s="22"/>
      <c r="I8" s="22"/>
      <c r="J8" s="22"/>
      <c r="K8" s="22"/>
      <c r="L8" s="22"/>
      <c r="M8" s="22"/>
      <c r="N8" s="22"/>
      <c r="O8" s="22"/>
      <c r="P8" s="22"/>
      <c r="Q8" s="22"/>
      <c r="R8" s="22"/>
      <c r="S8" s="22"/>
      <c r="T8" s="22"/>
      <c r="U8" s="22"/>
      <c r="V8" s="22"/>
      <c r="W8" s="69"/>
      <c r="X8" s="22"/>
    </row>
    <row r="9" ht="29.9" customHeight="1" spans="1:24">
      <c r="A9" s="70" t="s">
        <v>376</v>
      </c>
      <c r="B9" s="71"/>
      <c r="C9" s="71"/>
      <c r="D9" s="71"/>
      <c r="E9" s="71"/>
      <c r="F9" s="71"/>
      <c r="G9" s="71"/>
      <c r="H9" s="71"/>
      <c r="I9" s="71"/>
      <c r="J9" s="71"/>
      <c r="K9" s="71"/>
      <c r="L9" s="71"/>
      <c r="M9" s="71"/>
      <c r="N9" s="71"/>
      <c r="O9" s="71"/>
      <c r="P9" s="71"/>
      <c r="Q9" s="71"/>
      <c r="R9" s="71"/>
      <c r="S9" s="71"/>
      <c r="T9" s="71"/>
      <c r="U9" s="71"/>
      <c r="V9" s="71"/>
      <c r="W9" s="71"/>
      <c r="X9" s="72"/>
    </row>
  </sheetData>
  <mergeCells count="6">
    <mergeCell ref="A2:X2"/>
    <mergeCell ref="A3:I3"/>
    <mergeCell ref="B4:D4"/>
    <mergeCell ref="E4:X4"/>
    <mergeCell ref="A9:X9"/>
    <mergeCell ref="A4:A5"/>
  </mergeCells>
  <pageMargins left="0.75" right="0.75" top="1" bottom="1" header="0.5" footer="0.5"/>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view="pageBreakPreview" zoomScaleNormal="100" workbookViewId="0">
      <selection activeCell="F14" sqref="F14"/>
    </sheetView>
  </sheetViews>
  <sheetFormatPr defaultColWidth="9.14166666666667" defaultRowHeight="12" customHeight="1" outlineLevelRow="7"/>
  <cols>
    <col min="1" max="1" width="28.9666666666667" customWidth="1"/>
    <col min="2" max="2" width="29" customWidth="1"/>
    <col min="3" max="3" width="16.3083333333333"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6" t="s">
        <v>377</v>
      </c>
    </row>
    <row r="2" ht="28.5" customHeight="1" spans="1:10">
      <c r="A2" s="47" t="s">
        <v>378</v>
      </c>
      <c r="B2" s="27"/>
      <c r="C2" s="27"/>
      <c r="D2" s="27"/>
      <c r="E2" s="27"/>
      <c r="F2" s="48"/>
      <c r="G2" s="27"/>
      <c r="H2" s="48"/>
      <c r="I2" s="48"/>
      <c r="J2" s="27"/>
    </row>
    <row r="3" ht="17.25" customHeight="1" spans="1:10">
      <c r="A3" s="4" t="str">
        <f>"单位名称："&amp;"云南省水文水资源局昆明分局"</f>
        <v>单位名称：云南省水文水资源局昆明分局</v>
      </c>
    </row>
    <row r="4" ht="44.25" customHeight="1" spans="1:10">
      <c r="A4" s="49" t="s">
        <v>246</v>
      </c>
      <c r="B4" s="49" t="s">
        <v>247</v>
      </c>
      <c r="C4" s="49" t="s">
        <v>248</v>
      </c>
      <c r="D4" s="49" t="s">
        <v>249</v>
      </c>
      <c r="E4" s="49" t="s">
        <v>250</v>
      </c>
      <c r="F4" s="50" t="s">
        <v>251</v>
      </c>
      <c r="G4" s="49" t="s">
        <v>252</v>
      </c>
      <c r="H4" s="50" t="s">
        <v>253</v>
      </c>
      <c r="I4" s="50" t="s">
        <v>254</v>
      </c>
      <c r="J4" s="49" t="s">
        <v>255</v>
      </c>
    </row>
    <row r="5" ht="14.25" customHeight="1" spans="1:10">
      <c r="A5" s="49">
        <v>1</v>
      </c>
      <c r="B5" s="49">
        <v>2</v>
      </c>
      <c r="C5" s="49">
        <v>3</v>
      </c>
      <c r="D5" s="49">
        <v>4</v>
      </c>
      <c r="E5" s="49">
        <v>5</v>
      </c>
      <c r="F5" s="50">
        <v>6</v>
      </c>
      <c r="G5" s="49">
        <v>7</v>
      </c>
      <c r="H5" s="50">
        <v>8</v>
      </c>
      <c r="I5" s="50">
        <v>9</v>
      </c>
      <c r="J5" s="49">
        <v>10</v>
      </c>
    </row>
    <row r="6" ht="21.8" customHeight="1" spans="1:10">
      <c r="A6" s="51"/>
      <c r="B6" s="52"/>
      <c r="C6" s="52"/>
      <c r="D6" s="52"/>
      <c r="E6" s="53"/>
      <c r="F6" s="54"/>
      <c r="G6" s="53"/>
      <c r="H6" s="54"/>
      <c r="I6" s="54"/>
      <c r="J6" s="53"/>
    </row>
    <row r="7" ht="60.8" customHeight="1" spans="1:10">
      <c r="A7" s="51"/>
      <c r="B7" s="55"/>
      <c r="C7" s="55"/>
      <c r="D7" s="55"/>
      <c r="E7" s="51"/>
      <c r="F7" s="55"/>
      <c r="G7" s="51"/>
      <c r="H7" s="55"/>
      <c r="I7" s="55"/>
      <c r="J7" s="56"/>
    </row>
    <row r="8" ht="36" customHeight="1" spans="1:10">
      <c r="A8" s="57" t="s">
        <v>379</v>
      </c>
      <c r="B8" s="58"/>
      <c r="C8" s="58"/>
      <c r="D8" s="58"/>
      <c r="E8" s="58"/>
      <c r="F8" s="58"/>
      <c r="G8" s="58"/>
      <c r="H8" s="58"/>
      <c r="I8" s="58"/>
      <c r="J8" s="59"/>
    </row>
  </sheetData>
  <mergeCells count="3">
    <mergeCell ref="A2:J2"/>
    <mergeCell ref="A3:H3"/>
    <mergeCell ref="A8:J8"/>
  </mergeCells>
  <pageMargins left="0.75" right="0.75" top="1" bottom="1" header="0.5" footer="0.5"/>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35"/>
  <sheetViews>
    <sheetView showZeros="0" view="pageBreakPreview" zoomScaleNormal="100" topLeftCell="A4" workbookViewId="0">
      <selection activeCell="C4" sqref="C4:C5"/>
    </sheetView>
  </sheetViews>
  <sheetFormatPr defaultColWidth="8.85" defaultRowHeight="15" customHeight="1" outlineLevelCol="7"/>
  <cols>
    <col min="1" max="1" width="36.0333333333333" customWidth="1"/>
    <col min="2" max="2" width="19.7416666666667" customWidth="1"/>
    <col min="3" max="3" width="33.3083333333333" customWidth="1"/>
    <col min="4" max="4" width="34.7416666666667" customWidth="1"/>
    <col min="5" max="5" width="14.45" customWidth="1"/>
    <col min="6" max="6" width="17.1666666666667" customWidth="1"/>
    <col min="7" max="7" width="17.3083333333333" customWidth="1"/>
    <col min="8" max="8" width="28.3083333333333" customWidth="1"/>
  </cols>
  <sheetData>
    <row r="1" ht="18.75" customHeight="1" spans="1:8">
      <c r="A1" s="36"/>
      <c r="B1" s="36"/>
      <c r="C1" s="36"/>
      <c r="D1" s="36"/>
      <c r="E1" s="36"/>
      <c r="F1" s="36"/>
      <c r="G1" s="36"/>
      <c r="H1" s="37" t="s">
        <v>380</v>
      </c>
    </row>
    <row r="2" ht="30.65" customHeight="1" spans="1:8">
      <c r="A2" s="38" t="s">
        <v>381</v>
      </c>
      <c r="B2" s="38"/>
      <c r="C2" s="38"/>
      <c r="D2" s="38"/>
      <c r="E2" s="38"/>
      <c r="F2" s="38"/>
      <c r="G2" s="38"/>
      <c r="H2" s="38"/>
    </row>
    <row r="3" ht="18.75" customHeight="1" spans="1:8">
      <c r="A3" s="36" t="str">
        <f>"单位名称："&amp;"云南省水文水资源局昆明分局"</f>
        <v>单位名称：云南省水文水资源局昆明分局</v>
      </c>
      <c r="B3" s="36"/>
      <c r="C3" s="36"/>
      <c r="D3" s="36"/>
      <c r="E3" s="36"/>
      <c r="F3" s="36"/>
      <c r="G3" s="36"/>
      <c r="H3" s="36"/>
    </row>
    <row r="4" ht="18.75" customHeight="1" spans="1:8">
      <c r="A4" s="39" t="s">
        <v>133</v>
      </c>
      <c r="B4" s="39" t="s">
        <v>382</v>
      </c>
      <c r="C4" s="39" t="s">
        <v>383</v>
      </c>
      <c r="D4" s="39" t="s">
        <v>384</v>
      </c>
      <c r="E4" s="39" t="s">
        <v>385</v>
      </c>
      <c r="F4" s="39" t="s">
        <v>386</v>
      </c>
      <c r="G4" s="39"/>
      <c r="H4" s="39"/>
    </row>
    <row r="5" ht="18.75" customHeight="1" spans="1:8">
      <c r="A5" s="39"/>
      <c r="B5" s="39"/>
      <c r="C5" s="39"/>
      <c r="D5" s="39"/>
      <c r="E5" s="39"/>
      <c r="F5" s="39" t="s">
        <v>323</v>
      </c>
      <c r="G5" s="39" t="s">
        <v>387</v>
      </c>
      <c r="H5" s="39" t="s">
        <v>388</v>
      </c>
    </row>
    <row r="6" ht="40" customHeight="1" spans="1:8">
      <c r="A6" s="40" t="s">
        <v>117</v>
      </c>
      <c r="B6" s="40" t="s">
        <v>118</v>
      </c>
      <c r="C6" s="40" t="s">
        <v>119</v>
      </c>
      <c r="D6" s="40" t="s">
        <v>389</v>
      </c>
      <c r="E6" s="40" t="s">
        <v>120</v>
      </c>
      <c r="F6" s="40" t="s">
        <v>121</v>
      </c>
      <c r="G6" s="40" t="s">
        <v>122</v>
      </c>
      <c r="H6" s="40" t="s">
        <v>390</v>
      </c>
    </row>
    <row r="7" ht="40" customHeight="1" spans="1:8">
      <c r="A7" s="41" t="s">
        <v>45</v>
      </c>
      <c r="B7" s="41" t="s">
        <v>391</v>
      </c>
      <c r="C7" s="41" t="s">
        <v>392</v>
      </c>
      <c r="D7" s="41" t="s">
        <v>393</v>
      </c>
      <c r="E7" s="39" t="s">
        <v>345</v>
      </c>
      <c r="F7" s="42">
        <v>4</v>
      </c>
      <c r="G7" s="43">
        <v>22000</v>
      </c>
      <c r="H7" s="43">
        <v>88000</v>
      </c>
    </row>
    <row r="8" ht="40" customHeight="1" spans="1:8">
      <c r="A8" s="41" t="s">
        <v>45</v>
      </c>
      <c r="B8" s="41" t="s">
        <v>391</v>
      </c>
      <c r="C8" s="41" t="s">
        <v>392</v>
      </c>
      <c r="D8" s="41" t="s">
        <v>394</v>
      </c>
      <c r="E8" s="39" t="s">
        <v>345</v>
      </c>
      <c r="F8" s="42">
        <v>55</v>
      </c>
      <c r="G8" s="43">
        <v>4000</v>
      </c>
      <c r="H8" s="43">
        <v>220000</v>
      </c>
    </row>
    <row r="9" ht="40" customHeight="1" spans="1:8">
      <c r="A9" s="41" t="s">
        <v>45</v>
      </c>
      <c r="B9" s="41" t="s">
        <v>391</v>
      </c>
      <c r="C9" s="41" t="s">
        <v>395</v>
      </c>
      <c r="D9" s="41" t="s">
        <v>396</v>
      </c>
      <c r="E9" s="39" t="s">
        <v>262</v>
      </c>
      <c r="F9" s="42">
        <v>55</v>
      </c>
      <c r="G9" s="43">
        <v>1400</v>
      </c>
      <c r="H9" s="43">
        <v>77000</v>
      </c>
    </row>
    <row r="10" ht="40" customHeight="1" spans="1:8">
      <c r="A10" s="41" t="s">
        <v>45</v>
      </c>
      <c r="B10" s="41" t="s">
        <v>391</v>
      </c>
      <c r="C10" s="41" t="s">
        <v>338</v>
      </c>
      <c r="D10" s="41" t="s">
        <v>397</v>
      </c>
      <c r="E10" s="39" t="s">
        <v>398</v>
      </c>
      <c r="F10" s="42">
        <v>1</v>
      </c>
      <c r="G10" s="43">
        <v>187915.6</v>
      </c>
      <c r="H10" s="43">
        <v>187915.6</v>
      </c>
    </row>
    <row r="11" ht="40" customHeight="1" spans="1:8">
      <c r="A11" s="41" t="s">
        <v>45</v>
      </c>
      <c r="B11" s="41" t="s">
        <v>391</v>
      </c>
      <c r="C11" s="41" t="s">
        <v>399</v>
      </c>
      <c r="D11" s="41" t="s">
        <v>400</v>
      </c>
      <c r="E11" s="39" t="s">
        <v>345</v>
      </c>
      <c r="F11" s="42">
        <v>1</v>
      </c>
      <c r="G11" s="43">
        <v>4500</v>
      </c>
      <c r="H11" s="43">
        <v>4500</v>
      </c>
    </row>
    <row r="12" ht="40" customHeight="1" spans="1:8">
      <c r="A12" s="41" t="s">
        <v>45</v>
      </c>
      <c r="B12" s="41" t="s">
        <v>391</v>
      </c>
      <c r="C12" s="41" t="s">
        <v>399</v>
      </c>
      <c r="D12" s="41" t="s">
        <v>401</v>
      </c>
      <c r="E12" s="39" t="s">
        <v>345</v>
      </c>
      <c r="F12" s="42">
        <v>1</v>
      </c>
      <c r="G12" s="43">
        <v>4500</v>
      </c>
      <c r="H12" s="43">
        <v>4500</v>
      </c>
    </row>
    <row r="13" ht="40" customHeight="1" spans="1:8">
      <c r="A13" s="41" t="s">
        <v>45</v>
      </c>
      <c r="B13" s="41" t="s">
        <v>391</v>
      </c>
      <c r="C13" s="41" t="s">
        <v>402</v>
      </c>
      <c r="D13" s="41" t="s">
        <v>403</v>
      </c>
      <c r="E13" s="39" t="s">
        <v>262</v>
      </c>
      <c r="F13" s="42">
        <v>30</v>
      </c>
      <c r="G13" s="43">
        <v>1000</v>
      </c>
      <c r="H13" s="43">
        <v>30000</v>
      </c>
    </row>
    <row r="14" ht="40" customHeight="1" spans="1:8">
      <c r="A14" s="41" t="s">
        <v>45</v>
      </c>
      <c r="B14" s="41" t="s">
        <v>391</v>
      </c>
      <c r="C14" s="41" t="s">
        <v>402</v>
      </c>
      <c r="D14" s="41" t="s">
        <v>404</v>
      </c>
      <c r="E14" s="39" t="s">
        <v>262</v>
      </c>
      <c r="F14" s="42">
        <v>26</v>
      </c>
      <c r="G14" s="43">
        <v>1500</v>
      </c>
      <c r="H14" s="43">
        <v>39000</v>
      </c>
    </row>
    <row r="15" ht="40" customHeight="1" spans="1:8">
      <c r="A15" s="41" t="s">
        <v>45</v>
      </c>
      <c r="B15" s="41" t="s">
        <v>391</v>
      </c>
      <c r="C15" s="41" t="s">
        <v>344</v>
      </c>
      <c r="D15" s="41" t="s">
        <v>405</v>
      </c>
      <c r="E15" s="39" t="s">
        <v>345</v>
      </c>
      <c r="F15" s="42">
        <v>1</v>
      </c>
      <c r="G15" s="43">
        <v>19800</v>
      </c>
      <c r="H15" s="43">
        <v>19800</v>
      </c>
    </row>
    <row r="16" ht="40" customHeight="1" spans="1:8">
      <c r="A16" s="41" t="s">
        <v>45</v>
      </c>
      <c r="B16" s="41" t="s">
        <v>391</v>
      </c>
      <c r="C16" s="41" t="s">
        <v>406</v>
      </c>
      <c r="D16" s="41" t="s">
        <v>407</v>
      </c>
      <c r="E16" s="39" t="s">
        <v>262</v>
      </c>
      <c r="F16" s="42">
        <v>8</v>
      </c>
      <c r="G16" s="43">
        <v>1350</v>
      </c>
      <c r="H16" s="43">
        <v>10800</v>
      </c>
    </row>
    <row r="17" ht="40" customHeight="1" spans="1:8">
      <c r="A17" s="41" t="s">
        <v>45</v>
      </c>
      <c r="B17" s="41" t="s">
        <v>391</v>
      </c>
      <c r="C17" s="41" t="s">
        <v>406</v>
      </c>
      <c r="D17" s="41" t="s">
        <v>408</v>
      </c>
      <c r="E17" s="39" t="s">
        <v>262</v>
      </c>
      <c r="F17" s="42">
        <v>8</v>
      </c>
      <c r="G17" s="43">
        <v>1500</v>
      </c>
      <c r="H17" s="43">
        <v>12000</v>
      </c>
    </row>
    <row r="18" ht="40" customHeight="1" spans="1:8">
      <c r="A18" s="41" t="s">
        <v>45</v>
      </c>
      <c r="B18" s="41" t="s">
        <v>391</v>
      </c>
      <c r="C18" s="41" t="s">
        <v>409</v>
      </c>
      <c r="D18" s="41" t="s">
        <v>410</v>
      </c>
      <c r="E18" s="39" t="s">
        <v>345</v>
      </c>
      <c r="F18" s="42">
        <v>2</v>
      </c>
      <c r="G18" s="43">
        <v>40000</v>
      </c>
      <c r="H18" s="43">
        <v>80000</v>
      </c>
    </row>
    <row r="19" ht="40" customHeight="1" spans="1:8">
      <c r="A19" s="41" t="s">
        <v>45</v>
      </c>
      <c r="B19" s="41" t="s">
        <v>391</v>
      </c>
      <c r="C19" s="41" t="s">
        <v>411</v>
      </c>
      <c r="D19" s="41" t="s">
        <v>412</v>
      </c>
      <c r="E19" s="39" t="s">
        <v>262</v>
      </c>
      <c r="F19" s="42">
        <v>2</v>
      </c>
      <c r="G19" s="43">
        <v>1500</v>
      </c>
      <c r="H19" s="43">
        <v>3000</v>
      </c>
    </row>
    <row r="20" ht="40" customHeight="1" spans="1:8">
      <c r="A20" s="41" t="s">
        <v>45</v>
      </c>
      <c r="B20" s="41" t="s">
        <v>391</v>
      </c>
      <c r="C20" s="41" t="s">
        <v>411</v>
      </c>
      <c r="D20" s="41" t="s">
        <v>413</v>
      </c>
      <c r="E20" s="39" t="s">
        <v>345</v>
      </c>
      <c r="F20" s="42">
        <v>1</v>
      </c>
      <c r="G20" s="43">
        <v>4000</v>
      </c>
      <c r="H20" s="43">
        <v>4000</v>
      </c>
    </row>
    <row r="21" ht="40" customHeight="1" spans="1:8">
      <c r="A21" s="41" t="s">
        <v>45</v>
      </c>
      <c r="B21" s="41" t="s">
        <v>391</v>
      </c>
      <c r="C21" s="41" t="s">
        <v>411</v>
      </c>
      <c r="D21" s="41" t="s">
        <v>414</v>
      </c>
      <c r="E21" s="39" t="s">
        <v>262</v>
      </c>
      <c r="F21" s="42">
        <v>20</v>
      </c>
      <c r="G21" s="43">
        <v>1600</v>
      </c>
      <c r="H21" s="43">
        <v>32000</v>
      </c>
    </row>
    <row r="22" ht="40" customHeight="1" spans="1:8">
      <c r="A22" s="41" t="s">
        <v>45</v>
      </c>
      <c r="B22" s="41" t="s">
        <v>391</v>
      </c>
      <c r="C22" s="41" t="s">
        <v>411</v>
      </c>
      <c r="D22" s="41" t="s">
        <v>415</v>
      </c>
      <c r="E22" s="39" t="s">
        <v>345</v>
      </c>
      <c r="F22" s="42">
        <v>1</v>
      </c>
      <c r="G22" s="43">
        <v>280000</v>
      </c>
      <c r="H22" s="43">
        <v>280000</v>
      </c>
    </row>
    <row r="23" ht="40" customHeight="1" spans="1:8">
      <c r="A23" s="41" t="s">
        <v>45</v>
      </c>
      <c r="B23" s="41" t="s">
        <v>391</v>
      </c>
      <c r="C23" s="41" t="s">
        <v>411</v>
      </c>
      <c r="D23" s="41" t="s">
        <v>416</v>
      </c>
      <c r="E23" s="39" t="s">
        <v>345</v>
      </c>
      <c r="F23" s="42">
        <v>2</v>
      </c>
      <c r="G23" s="43">
        <v>130000</v>
      </c>
      <c r="H23" s="43">
        <v>260000</v>
      </c>
    </row>
    <row r="24" ht="40" customHeight="1" spans="1:8">
      <c r="A24" s="41" t="s">
        <v>45</v>
      </c>
      <c r="B24" s="41" t="s">
        <v>391</v>
      </c>
      <c r="C24" s="41" t="s">
        <v>411</v>
      </c>
      <c r="D24" s="41" t="s">
        <v>417</v>
      </c>
      <c r="E24" s="39" t="s">
        <v>345</v>
      </c>
      <c r="F24" s="42">
        <v>5</v>
      </c>
      <c r="G24" s="43">
        <v>7000</v>
      </c>
      <c r="H24" s="43">
        <v>35000</v>
      </c>
    </row>
    <row r="25" ht="40" customHeight="1" spans="1:8">
      <c r="A25" s="41" t="s">
        <v>45</v>
      </c>
      <c r="B25" s="41" t="s">
        <v>391</v>
      </c>
      <c r="C25" s="41" t="s">
        <v>411</v>
      </c>
      <c r="D25" s="41" t="s">
        <v>418</v>
      </c>
      <c r="E25" s="39" t="s">
        <v>419</v>
      </c>
      <c r="F25" s="42">
        <v>1</v>
      </c>
      <c r="G25" s="43">
        <v>2000</v>
      </c>
      <c r="H25" s="43">
        <v>2000</v>
      </c>
    </row>
    <row r="26" ht="40" customHeight="1" spans="1:8">
      <c r="A26" s="41" t="s">
        <v>45</v>
      </c>
      <c r="B26" s="41" t="s">
        <v>391</v>
      </c>
      <c r="C26" s="41" t="s">
        <v>411</v>
      </c>
      <c r="D26" s="41" t="s">
        <v>420</v>
      </c>
      <c r="E26" s="39" t="s">
        <v>419</v>
      </c>
      <c r="F26" s="42">
        <v>2</v>
      </c>
      <c r="G26" s="43">
        <v>2500</v>
      </c>
      <c r="H26" s="43">
        <v>5000</v>
      </c>
    </row>
    <row r="27" ht="40" customHeight="1" spans="1:8">
      <c r="A27" s="41" t="s">
        <v>45</v>
      </c>
      <c r="B27" s="41" t="s">
        <v>391</v>
      </c>
      <c r="C27" s="41" t="s">
        <v>411</v>
      </c>
      <c r="D27" s="41" t="s">
        <v>421</v>
      </c>
      <c r="E27" s="39" t="s">
        <v>419</v>
      </c>
      <c r="F27" s="42">
        <v>1</v>
      </c>
      <c r="G27" s="43">
        <v>20000</v>
      </c>
      <c r="H27" s="43">
        <v>20000</v>
      </c>
    </row>
    <row r="28" ht="40" customHeight="1" spans="1:8">
      <c r="A28" s="41" t="s">
        <v>45</v>
      </c>
      <c r="B28" s="41" t="s">
        <v>391</v>
      </c>
      <c r="C28" s="41" t="s">
        <v>411</v>
      </c>
      <c r="D28" s="41" t="s">
        <v>422</v>
      </c>
      <c r="E28" s="39" t="s">
        <v>345</v>
      </c>
      <c r="F28" s="42">
        <v>2</v>
      </c>
      <c r="G28" s="43">
        <v>20000</v>
      </c>
      <c r="H28" s="43">
        <v>40000</v>
      </c>
    </row>
    <row r="29" ht="40" customHeight="1" spans="1:8">
      <c r="A29" s="41" t="s">
        <v>45</v>
      </c>
      <c r="B29" s="41" t="s">
        <v>391</v>
      </c>
      <c r="C29" s="41" t="s">
        <v>423</v>
      </c>
      <c r="D29" s="41" t="s">
        <v>424</v>
      </c>
      <c r="E29" s="39" t="s">
        <v>345</v>
      </c>
      <c r="F29" s="42">
        <v>1</v>
      </c>
      <c r="G29" s="43">
        <v>40000</v>
      </c>
      <c r="H29" s="43">
        <v>40000</v>
      </c>
    </row>
    <row r="30" ht="40" customHeight="1" spans="1:8">
      <c r="A30" s="41" t="s">
        <v>45</v>
      </c>
      <c r="B30" s="41" t="s">
        <v>391</v>
      </c>
      <c r="C30" s="41" t="s">
        <v>423</v>
      </c>
      <c r="D30" s="41" t="s">
        <v>425</v>
      </c>
      <c r="E30" s="39" t="s">
        <v>345</v>
      </c>
      <c r="F30" s="42">
        <v>1</v>
      </c>
      <c r="G30" s="43">
        <v>110000</v>
      </c>
      <c r="H30" s="43">
        <v>110000</v>
      </c>
    </row>
    <row r="31" ht="40" customHeight="1" spans="1:8">
      <c r="A31" s="41" t="s">
        <v>45</v>
      </c>
      <c r="B31" s="41" t="s">
        <v>426</v>
      </c>
      <c r="C31" s="41" t="s">
        <v>427</v>
      </c>
      <c r="D31" s="41" t="s">
        <v>428</v>
      </c>
      <c r="E31" s="39" t="s">
        <v>262</v>
      </c>
      <c r="F31" s="42">
        <v>4</v>
      </c>
      <c r="G31" s="43">
        <v>1200</v>
      </c>
      <c r="H31" s="43">
        <v>4800</v>
      </c>
    </row>
    <row r="32" ht="40" customHeight="1" spans="1:8">
      <c r="A32" s="41" t="s">
        <v>45</v>
      </c>
      <c r="B32" s="41" t="s">
        <v>426</v>
      </c>
      <c r="C32" s="41" t="s">
        <v>427</v>
      </c>
      <c r="D32" s="41" t="s">
        <v>429</v>
      </c>
      <c r="E32" s="39" t="s">
        <v>262</v>
      </c>
      <c r="F32" s="42">
        <v>1</v>
      </c>
      <c r="G32" s="43">
        <v>1200</v>
      </c>
      <c r="H32" s="43">
        <v>1200</v>
      </c>
    </row>
    <row r="33" ht="40" customHeight="1" spans="1:8">
      <c r="A33" s="41" t="s">
        <v>45</v>
      </c>
      <c r="B33" s="41" t="s">
        <v>430</v>
      </c>
      <c r="C33" s="41" t="s">
        <v>431</v>
      </c>
      <c r="D33" s="41" t="s">
        <v>432</v>
      </c>
      <c r="E33" s="39" t="s">
        <v>419</v>
      </c>
      <c r="F33" s="42">
        <v>1</v>
      </c>
      <c r="G33" s="43">
        <v>100000</v>
      </c>
      <c r="H33" s="43">
        <v>100000</v>
      </c>
    </row>
    <row r="34" ht="40" customHeight="1" spans="1:8">
      <c r="A34" s="39" t="s">
        <v>30</v>
      </c>
      <c r="B34" s="39"/>
      <c r="C34" s="39"/>
      <c r="D34" s="39"/>
      <c r="E34" s="39"/>
      <c r="F34" s="42">
        <v>237</v>
      </c>
      <c r="G34" s="43"/>
      <c r="H34" s="43">
        <v>1710515.6</v>
      </c>
    </row>
    <row r="35" ht="42" customHeight="1" spans="1:8">
      <c r="A35" s="41" t="s">
        <v>433</v>
      </c>
      <c r="B35" s="41"/>
      <c r="C35" s="41"/>
      <c r="D35" s="41"/>
      <c r="E35" s="41"/>
      <c r="F35" s="44"/>
      <c r="G35" s="45"/>
      <c r="H35" s="45"/>
    </row>
  </sheetData>
  <mergeCells count="9">
    <mergeCell ref="A2:H2"/>
    <mergeCell ref="F4:H4"/>
    <mergeCell ref="A34:E34"/>
    <mergeCell ref="A35:H35"/>
    <mergeCell ref="A4:A5"/>
    <mergeCell ref="B4:B5"/>
    <mergeCell ref="C4:C5"/>
    <mergeCell ref="D4:D5"/>
    <mergeCell ref="E4:E5"/>
  </mergeCells>
  <pageMargins left="0.751388888888889" right="0.751388888888889" top="1" bottom="1" header="0.5" footer="0.5"/>
  <pageSetup paperSize="9" scale="66" fitToHeight="0" orientation="landscape"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view="pageBreakPreview" zoomScaleNormal="100" workbookViewId="0">
      <selection activeCell="G17" sqref="G17"/>
    </sheetView>
  </sheetViews>
  <sheetFormatPr defaultColWidth="9.14166666666667" defaultRowHeight="14.25" customHeight="1"/>
  <cols>
    <col min="1" max="1" width="16.3083333333333"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434</v>
      </c>
    </row>
    <row r="2" ht="27.75" customHeight="1" spans="1:11">
      <c r="A2" s="27" t="s">
        <v>435</v>
      </c>
      <c r="B2" s="27"/>
      <c r="C2" s="27"/>
      <c r="D2" s="27"/>
      <c r="E2" s="27"/>
      <c r="F2" s="27"/>
      <c r="G2" s="27"/>
      <c r="H2" s="27"/>
      <c r="I2" s="27"/>
      <c r="J2" s="27"/>
      <c r="K2" s="27"/>
    </row>
    <row r="3" ht="13.5" customHeight="1" spans="1:11">
      <c r="A3" s="4" t="str">
        <f>"单位名称："&amp;"云南省水文水资源局昆明分局"</f>
        <v>单位名称：云南省水文水资源局昆明分局</v>
      </c>
      <c r="B3" s="5"/>
      <c r="C3" s="5"/>
      <c r="D3" s="5"/>
      <c r="E3" s="5"/>
      <c r="F3" s="5"/>
      <c r="G3" s="5"/>
      <c r="H3" s="6"/>
      <c r="I3" s="6"/>
      <c r="J3" s="6"/>
      <c r="K3" s="7" t="s">
        <v>2</v>
      </c>
    </row>
    <row r="4" ht="21.75" customHeight="1" spans="1:11">
      <c r="A4" s="8" t="s">
        <v>213</v>
      </c>
      <c r="B4" s="8" t="s">
        <v>135</v>
      </c>
      <c r="C4" s="8" t="s">
        <v>214</v>
      </c>
      <c r="D4" s="9" t="s">
        <v>136</v>
      </c>
      <c r="E4" s="9" t="s">
        <v>137</v>
      </c>
      <c r="F4" s="9" t="s">
        <v>138</v>
      </c>
      <c r="G4" s="9" t="s">
        <v>139</v>
      </c>
      <c r="H4" s="15" t="s">
        <v>30</v>
      </c>
      <c r="I4" s="10" t="s">
        <v>436</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100</v>
      </c>
      <c r="B10" s="32"/>
      <c r="C10" s="32"/>
      <c r="D10" s="32"/>
      <c r="E10" s="32"/>
      <c r="F10" s="32"/>
      <c r="G10" s="33"/>
      <c r="H10" s="22"/>
      <c r="I10" s="22"/>
      <c r="J10" s="22"/>
      <c r="K10" s="22"/>
    </row>
    <row r="11" ht="58" customHeight="1" spans="1:11">
      <c r="A11" s="34" t="s">
        <v>437</v>
      </c>
      <c r="B11" s="32"/>
      <c r="C11" s="32"/>
      <c r="D11" s="32"/>
      <c r="E11" s="32"/>
      <c r="F11" s="32"/>
      <c r="G11" s="33"/>
      <c r="H11" s="35"/>
      <c r="I11" s="35"/>
      <c r="J11" s="35"/>
      <c r="K11" s="35"/>
    </row>
  </sheetData>
  <mergeCells count="16">
    <mergeCell ref="A2:K2"/>
    <mergeCell ref="A3:G3"/>
    <mergeCell ref="I4:K4"/>
    <mergeCell ref="A10:G10"/>
    <mergeCell ref="A11:G11"/>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view="pageBreakPreview" zoomScaleNormal="100" workbookViewId="0">
      <selection activeCell="B27" sqref="B27"/>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438</v>
      </c>
    </row>
    <row r="2" ht="27.75" customHeight="1" spans="1:7">
      <c r="A2" s="3" t="s">
        <v>439</v>
      </c>
      <c r="B2" s="3"/>
      <c r="C2" s="3"/>
      <c r="D2" s="3"/>
      <c r="E2" s="3"/>
      <c r="F2" s="3"/>
      <c r="G2" s="3"/>
    </row>
    <row r="3" ht="13.5" customHeight="1" spans="1:7">
      <c r="A3" s="4" t="str">
        <f>"单位名称："&amp;"云南省水文水资源局昆明分局"</f>
        <v>单位名称：云南省水文水资源局昆明分局</v>
      </c>
      <c r="B3" s="5"/>
      <c r="C3" s="5"/>
      <c r="D3" s="5"/>
      <c r="E3" s="6"/>
      <c r="F3" s="6"/>
      <c r="G3" s="7" t="s">
        <v>2</v>
      </c>
    </row>
    <row r="4" ht="21.75" customHeight="1" spans="1:7">
      <c r="A4" s="8" t="s">
        <v>214</v>
      </c>
      <c r="B4" s="8" t="s">
        <v>213</v>
      </c>
      <c r="C4" s="8" t="s">
        <v>135</v>
      </c>
      <c r="D4" s="9" t="s">
        <v>440</v>
      </c>
      <c r="E4" s="10" t="s">
        <v>33</v>
      </c>
      <c r="F4" s="11"/>
      <c r="G4" s="12"/>
    </row>
    <row r="5" ht="21.75" customHeight="1" spans="1:7">
      <c r="A5" s="13"/>
      <c r="B5" s="13"/>
      <c r="C5" s="13"/>
      <c r="D5" s="14"/>
      <c r="E5" s="15" t="s">
        <v>441</v>
      </c>
      <c r="F5" s="9" t="s">
        <v>442</v>
      </c>
      <c r="G5" s="9" t="s">
        <v>443</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5312600</v>
      </c>
      <c r="F8" s="22">
        <v>5312600</v>
      </c>
      <c r="G8" s="22">
        <v>5312600</v>
      </c>
    </row>
    <row r="9" ht="29.9" customHeight="1" spans="1:7">
      <c r="A9" s="20"/>
      <c r="B9" s="20" t="s">
        <v>444</v>
      </c>
      <c r="C9" s="20" t="s">
        <v>227</v>
      </c>
      <c r="D9" s="20" t="s">
        <v>445</v>
      </c>
      <c r="E9" s="22">
        <v>3769400</v>
      </c>
      <c r="F9" s="22">
        <v>3769400</v>
      </c>
      <c r="G9" s="22">
        <v>3769400</v>
      </c>
    </row>
    <row r="10" ht="29.9" customHeight="1" spans="1:7">
      <c r="A10" s="23"/>
      <c r="B10" s="20" t="s">
        <v>446</v>
      </c>
      <c r="C10" s="20" t="s">
        <v>222</v>
      </c>
      <c r="D10" s="20" t="s">
        <v>445</v>
      </c>
      <c r="E10" s="22">
        <v>1543200</v>
      </c>
      <c r="F10" s="22">
        <v>1543200</v>
      </c>
      <c r="G10" s="22">
        <v>1543200</v>
      </c>
    </row>
    <row r="11" ht="18.75" customHeight="1" spans="1:7">
      <c r="A11" s="24" t="s">
        <v>30</v>
      </c>
      <c r="B11" s="25" t="s">
        <v>447</v>
      </c>
      <c r="C11" s="25"/>
      <c r="D11" s="26"/>
      <c r="E11" s="22">
        <v>5312600</v>
      </c>
      <c r="F11" s="22">
        <v>5312600</v>
      </c>
      <c r="G11" s="22">
        <v>5312600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2026-02-08T02:59:00Z</dcterms:created>
  <dcterms:modified xsi:type="dcterms:W3CDTF">2026-02-12T10:49:32Z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ICV">
    <vt:lpwstr>04B9B96C961C4770B06D131989779A93_13</vt:lpwstr>
  </property>
  <property fmtid="{D5CDD505-2E9C-101B-9397-08002B2CF9AE}" pid="4" name="KSOProductBuildVer">
    <vt:lpwstr>2052-12.1.0.25225</vt:lpwstr>
  </property>
  <property fmtid="{D5CDD505-2E9C-101B-9397-08002B2CF9AE}" pid="5" name="CalculationRule">
    <vt:i4>0</vt:i4>
  </property>
</Properties>
</file>