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firstSheet="8" activeTab="8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中央转移支付补助项目支出预算表11" sheetId="16" r:id="rId16"/>
    <sheet name="部门项目支出中期规划预算表12" sheetId="17" r:id="rId1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<sst xmlns="http://schemas.openxmlformats.org/spreadsheetml/2006/main" count="1103" uniqueCount="427">
  <si>
    <t>预算01-1表</t>
  </si>
  <si>
    <t>2026年部门财务收支预算总表</t>
  </si>
  <si>
    <t>单位：元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</si>
  <si>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</si>
  <si>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</si>
  <si>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</si>
  <si>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</si>
  <si>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</si>
  <si>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</si>
  <si>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</si>
  <si>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</si>
  <si>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</si>
  <si>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</t>
  </si>
  <si>
    <t>1.事业收入</t>
  </si>
  <si>
    <t>2.事业单位经营收入</t>
  </si>
  <si>
    <t>3.上级补助收入</t>
  </si>
  <si>
    <t>4.附属单位上缴收入</t>
  </si>
  <si>
    <t>5.其他收入</t>
  </si>
  <si>
    <t>本年收入合计</t>
  </si>
  <si>
    <t>本年支出合计</t>
  </si>
  <si>
    <t>上年结转结余</t>
  </si>
  <si>
    <t>年终结转结余</t>
  </si>
  <si>
    <t>1.财政拨款结转结余</t>
  </si>
  <si>
    <t>2.非财政拨款结余</t>
  </si>
  <si>
    <t>收  入  总  计</t>
  </si>
  <si>
    <t>支 出 总 计</t>
  </si>
  <si>
    <t>预算01-2表</t>
  </si>
  <si>
    <t>2026年部门收入预算表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</si>
  <si>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</si>
  <si>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</si>
  <si>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</si>
  <si>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</si>
  <si>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</si>
  <si>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</si>
  <si>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</si>
  <si>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</si>
  <si>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</si>
  <si>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</si>
  <si>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事业单位经营收入</t>
  </si>
  <si>
    <t>上级补助收入</t>
  </si>
  <si>
    <t>附属单位上缴收入</t>
  </si>
  <si>
    <t>其他收入</t>
  </si>
  <si>
    <t>非财政拨款结余</t>
  </si>
  <si>
    <t>事业收入</t>
  </si>
  <si>
    <t>126010016</t>
  </si>
  <si>
    <t>云南省水文水资源局保山分局</t>
  </si>
  <si>
    <t>预算01-3表</t>
  </si>
  <si>
    <t>2026年部门支出预算表</t>
  </si>
  <si>
    <t>单位:元</t>
  </si>
  <si>
    <t>科目编码</t>
  </si>
  <si>
    <t>科目名称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</si>
  <si>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</si>
  <si>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</si>
  <si>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</si>
  <si>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</si>
  <si>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</si>
  <si>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</si>
  <si>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</si>
  <si>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基本支出</t>
  </si>
  <si>
    <t>项目支出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</si>
  <si>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</si>
  <si>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</si>
  <si>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</si>
  <si>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</si>
  <si>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</si>
  <si>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</si>
  <si>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</si>
  <si>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</si>
  <si>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20899</t>
  </si>
  <si>
    <t>其他社会保障和就业支出</t>
  </si>
  <si>
    <t>2089999</t>
  </si>
  <si>
    <t>210</t>
  </si>
  <si>
    <t>卫生健康支出</t>
  </si>
  <si>
    <t>21011</t>
  </si>
  <si>
    <t>行政事业单位医疗</t>
  </si>
  <si>
    <t>2101102</t>
  </si>
  <si>
    <t>事业单位医疗</t>
  </si>
  <si>
    <t>2101103</t>
  </si>
  <si>
    <t>公务员医疗补助</t>
  </si>
  <si>
    <t>2101199</t>
  </si>
  <si>
    <t>其他行政事业单位医疗支出</t>
  </si>
  <si>
    <t>213</t>
  </si>
  <si>
    <t>农林水支出</t>
  </si>
  <si>
    <t>21303</t>
  </si>
  <si>
    <t>水利</t>
  </si>
  <si>
    <t>2130311</t>
  </si>
  <si>
    <t>水资源节约管理与保护</t>
  </si>
  <si>
    <t>2130313</t>
  </si>
  <si>
    <t>水文测报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</si>
  <si>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</si>
  <si>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</si>
  <si>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</si>
  <si>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</si>
  <si>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</si>
  <si>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</si>
  <si>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</si>
  <si>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</si>
  <si>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2026年财政拨款收支预算总表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</si>
  <si>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</si>
  <si>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</si>
  <si>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</si>
  <si>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</si>
  <si>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</si>
  <si>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</si>
  <si>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</si>
  <si>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</si>
  <si>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</si>
  <si>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</si>
  <si>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2026年一般公共预算支出预算表（按功能科目分类）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</si>
  <si>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</si>
  <si>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</si>
  <si>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</si>
  <si>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</si>
  <si>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</si>
  <si>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</si>
  <si>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</si>
  <si>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</si>
  <si>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</si>
  <si>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</si>
  <si>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2026年一般公共预算“三公”经费支出预算表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</si>
  <si>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</si>
  <si>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</si>
  <si>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</si>
  <si>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</si>
  <si>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</si>
  <si>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</si>
  <si>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</si>
  <si>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2026年部门基本支出预算表</t>
  </si>
  <si>
    <t>单位名称</t>
  </si>
  <si>
    <t>项目代码</t>
  </si>
  <si>
    <t>项目名称</t>
  </si>
  <si>
    <t>功能科目编码</t>
  </si>
  <si>
    <t>功能科目名称</t>
  </si>
  <si>
    <t>经济科目编码</t>
  </si>
  <si>
    <t>经济科目名称</t>
  </si>
  <si>
    <t>资金来源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</si>
  <si>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</si>
  <si>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</si>
  <si>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</si>
  <si>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</si>
  <si>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</si>
  <si>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</si>
  <si>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</si>
  <si>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530000210000000042714</t>
  </si>
  <si>
    <t>事业人员支出工资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</si>
  <si>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</si>
  <si>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</si>
  <si>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</si>
  <si>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</si>
  <si>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</si>
  <si>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</si>
  <si>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</si>
  <si>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</si>
  <si>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530000210000000042715</t>
  </si>
  <si>
    <t>社会保障缴费</t>
  </si>
  <si>
    <t>30108</t>
  </si>
  <si>
    <t>机关事业单位基本养老保险缴费</t>
  </si>
  <si>
    <t>30112</t>
  </si>
  <si>
    <t>其他社会保障缴费</t>
  </si>
  <si>
    <t>30110</t>
  </si>
  <si>
    <t>职工基本医疗保险缴费</t>
  </si>
  <si>
    <t>30307</t>
  </si>
  <si>
    <t>医疗费补助</t>
  </si>
  <si>
    <t>30111</t>
  </si>
  <si>
    <t>公务员医疗补助缴费</t>
  </si>
  <si>
    <t>530000210000000042717</t>
  </si>
  <si>
    <t>30113</t>
  </si>
  <si>
    <t>530000210000000042718</t>
  </si>
  <si>
    <t>对个人和家庭的补助</t>
  </si>
  <si>
    <t>30305</t>
  </si>
  <si>
    <t>生活补助</t>
  </si>
  <si>
    <t>530000210000000042720</t>
  </si>
  <si>
    <t>公车购置及运维费</t>
  </si>
  <si>
    <t>30231</t>
  </si>
  <si>
    <t>公务用车运行维护费</t>
  </si>
  <si>
    <t>530000210000000042722</t>
  </si>
  <si>
    <t>30217</t>
  </si>
  <si>
    <t>530000210000000042724</t>
  </si>
  <si>
    <t>工会经费</t>
  </si>
  <si>
    <t>30228</t>
  </si>
  <si>
    <t>530000210000000042725</t>
  </si>
  <si>
    <t>一般公用经费</t>
  </si>
  <si>
    <t>30299</t>
  </si>
  <si>
    <t>其他商品和服务支出</t>
  </si>
  <si>
    <t>30201</t>
  </si>
  <si>
    <t>办公费</t>
  </si>
  <si>
    <t>30202</t>
  </si>
  <si>
    <t>印刷费</t>
  </si>
  <si>
    <t>30205</t>
  </si>
  <si>
    <t>水费</t>
  </si>
  <si>
    <t>30206</t>
  </si>
  <si>
    <t>电费</t>
  </si>
  <si>
    <t>30207</t>
  </si>
  <si>
    <t>邮电费</t>
  </si>
  <si>
    <t>30209</t>
  </si>
  <si>
    <t>物业管理费</t>
  </si>
  <si>
    <t>30211</t>
  </si>
  <si>
    <t>差旅费</t>
  </si>
  <si>
    <t>30213</t>
  </si>
  <si>
    <t>维修（护）费</t>
  </si>
  <si>
    <t>30214</t>
  </si>
  <si>
    <t>租赁费</t>
  </si>
  <si>
    <t>30215</t>
  </si>
  <si>
    <t>会议费</t>
  </si>
  <si>
    <t>30216</t>
  </si>
  <si>
    <t>培训费</t>
  </si>
  <si>
    <t>30226</t>
  </si>
  <si>
    <t>劳务费</t>
  </si>
  <si>
    <t>30239</t>
  </si>
  <si>
    <t>其他交通费用</t>
  </si>
  <si>
    <t>30240</t>
  </si>
  <si>
    <t>税金及附加费用</t>
  </si>
  <si>
    <t>预算05-1表</t>
  </si>
  <si>
    <t>2026年部门项目支出预算表</t>
  </si>
  <si>
    <t>项目分类</t>
  </si>
  <si>
    <t>项目单位</t>
  </si>
  <si>
    <t>本年拨款</t>
  </si>
  <si>
    <t>其中：本次下达</t>
  </si>
  <si>
    <t>其他人员支出</t>
  </si>
  <si>
    <t>民生类</t>
  </si>
  <si>
    <t>530000231100001090293</t>
  </si>
  <si>
    <t>30199</t>
  </si>
  <si>
    <t>其他工资福利支出</t>
  </si>
  <si>
    <t>水文水资源服务支出经费</t>
  </si>
  <si>
    <t>其他运转类</t>
  </si>
  <si>
    <t>530000251100003229149</t>
  </si>
  <si>
    <t>30218</t>
  </si>
  <si>
    <t>专用材料费</t>
  </si>
  <si>
    <t>30227</t>
  </si>
  <si>
    <t>委托业务费</t>
  </si>
  <si>
    <t>31003</t>
  </si>
  <si>
    <t>专用设备购置</t>
  </si>
  <si>
    <t>预算05-2表</t>
  </si>
  <si>
    <t>2026年部门项目支出绩效目标表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</si>
  <si>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</si>
  <si>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</si>
  <si>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</si>
  <si>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</si>
  <si>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</si>
  <si>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</si>
  <si>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</si>
  <si>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</si>
  <si>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</si>
  <si>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</si>
  <si>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1.保障全市11个国家基本水文站、1个国家基本水位站、10个中小河流水文站、5个中小河流水位站、3个州市界河水文站、52个独立基本雨量站、81个独立中小河流雨量站、11个基本水文站附属雨量站，10个中小河流水文站附属雨量站、5个中小河流水位站附属雨量站、3个州市界河附属雨量站、13个墒情监测站附属雨量站的正常运行，完成保山市水文监测、巡测工作，保证监测数据的精准率、合格率、及时率达到工作任务要求。
2.根据水文技术标准、规范更新及需求开展宣贯、培训，保证资料收集、整编的规范性、准确性和水文数据安全性；完成2026年度全市所有站点《水文年鉴汇编刊印规范》规定及省局要求的年度水文资料整编、预审、复审、汇编、流域委资料审查验收工作，保证刊印资料质量达到规范要求。
3.保障保山分局水环境监测分中心实验室管理运行，完成日常质量管理、安全防护，信息系统、基础设施及仪器设备的检定校准及运行维护，保证监测数据的准确、可靠；完成30个水质监测站159个测次的水质监测任务，各类监测成果按时入库、并及时编制报送上级主管部门，保障监测成果入库率达100%；完成全年水质资料整编工作；对暴雨、洪水、水污染等突发水事件开展水质应急监测或应急演练。
4.扎实开展水文预测报，全面完成年度水情预警预报任务，保障预警预报信息精准、报送及时，任务完成达标率95%以上；及时向各级部门报送水情、水资源监测数据，为地方防汛抗旱调度、水资源管理决策提供支撑，确保受益对象对服务的满意度达到90%以上。
5.持续改善水文生产生活与监测环境条件，健全水文系统技术质量管理体系并宣贯相关技术标准规范，按时完成水文情报预测报专项工作，向各级水行政主管部门、流域机构及各相关部门及时上报水文监测数据，为防汛抗旱、水资源调度、防灾减灾、水环境治理、水利工程建设等相关工作提供科学依据与技术支撑，助力云南社会经济发展。</t>
  </si>
  <si>
    <t>产出指标</t>
  </si>
  <si>
    <t>数量指标</t>
  </si>
  <si>
    <t>水文（位）站运行维护数量</t>
  </si>
  <si>
    <t>=</t>
  </si>
  <si>
    <t>30</t>
  </si>
  <si>
    <t>站</t>
  </si>
  <si>
    <t>定量指标</t>
  </si>
  <si>
    <t>反映部门对全市11个国家基本水文站、1个国家基本水位站、10个中小河流水文站、5个中小河流水位站、3个州市界河水文站的运行维护情况。</t>
  </si>
  <si>
    <t xml:space="preserve">1.保障全市11个国家基本水文站、1个国家基本水位站、10中小河流水文站、5中小河流水位站、3个州市界河水文站、52个独立基本雨量站、81个独立中小河流雨量站、11个基本水文站附属雨量站，10个中小河流水文站附属雨量站、5个中小河流水位站附属雨量站、3个州市界河附属雨量站、13个墒情监测站附属雨量站的正常运行,完成保山市水文监测、巡测工作，保证监测数据的精准率、合格率、及时率达到工作任务要求。
2.根据水文技术标准、规范更新及需求开展宣贯、培训，保证资料收集、整编的规范性、准确性和水文数据安全性；完成2026年度全市所有站点《水文年鉴汇编刊印规范》规定及省局要求的年度水文资料整编 、预审、复审、汇编、流域委资料审查验收工作，保证刊印资料质量达到规范要求。
3.保障保山分局水环境监测分中心实验室管理运行，完成日常质量管理、安全防护，信息系统、基础设施及仪器设备的检定校准及运行维护，保证监测数据的准确、可靠；完成30个水质监测站159个测次的水质监测任务,各类监测成果按时入库、并及时编制报送上级主管部门，保障监测成果入库率达100%；完成全年水质资料整编工作；对暴雨、洪水、水污染等突发水事件开展水质应急监测或应急演练。
4.扎实开展水文预测报，全面完成年度水情预警预报任务，保障预警预报信息精准、报送及时，任务完成达标率95%以上；及时向各级部门报送水情、水资源监测数据，为地方防汛抗旱调度、水资源管理决策提供支撑，确保受益对象对服务的满意度达到90%以上。
5.持续改善水文生产生活与监测环境条件，健全水文系统技术质量管理体系并宣贯相关技术标准规范，按时完成水文情报预测报专项工作，向各级水行政主管部门、流域机构及各相关部门及时上报水文监测数据，为防汛抗旱、水资源调度、防灾减灾、水环境治理、水利工程建设等相关工作提供科学依据与技术支撑，助力云南社会经济发展。  </t>
  </si>
  <si>
    <t>遥测雨量站运行维护数量</t>
  </si>
  <si>
    <t>175</t>
  </si>
  <si>
    <t>反映部门对全市52个独立基本雨量站、81个独立中小河流雨量站、11个基本水文站附属雨量站，10个中小河流水文站附属雨量站、5个中小河流水位站附属雨量站、3个州市界河附属雨量站、13个墒情监测站附属雨量站的运行维护情况。</t>
  </si>
  <si>
    <t>水环境监测分中心实验室运行数量</t>
  </si>
  <si>
    <t>1.0</t>
  </si>
  <si>
    <t>个</t>
  </si>
  <si>
    <t>反映部门对全市1个水环境监测分中心实验室的运行维护情况。</t>
  </si>
  <si>
    <t>水质监测站点数量</t>
  </si>
  <si>
    <t>反映每年的水质监测任务书完成的水质监测站数量（断流等自然因素除外）。</t>
  </si>
  <si>
    <t>水质监测站监测测次数量</t>
  </si>
  <si>
    <t>159</t>
  </si>
  <si>
    <t>次</t>
  </si>
  <si>
    <t>反映每年的水质监测任务书完成的总测次情况（断流等自然因素除外）。</t>
  </si>
  <si>
    <t>质量指标</t>
  </si>
  <si>
    <t>水文监测数据合格率</t>
  </si>
  <si>
    <t>&gt;=</t>
  </si>
  <si>
    <t>90</t>
  </si>
  <si>
    <t>%</t>
  </si>
  <si>
    <t>反映各水文站点水文监测数据的质量情况。</t>
  </si>
  <si>
    <t>水质监测数据合格率</t>
  </si>
  <si>
    <t>95</t>
  </si>
  <si>
    <t>反映水质监测成果的准确性。</t>
  </si>
  <si>
    <t>水文年鉴汇编刊印资料合格率</t>
  </si>
  <si>
    <t>100</t>
  </si>
  <si>
    <t>反映水文年鉴汇编刊印资料质量情况。</t>
  </si>
  <si>
    <t>时效指标</t>
  </si>
  <si>
    <t>汛期监测站点信息到报率</t>
  </si>
  <si>
    <t>反映汛期水文监测站点信息到报情况。</t>
  </si>
  <si>
    <t>河道洪（枯）水预警发布率</t>
  </si>
  <si>
    <t>反映河道洪水、枯水预警信息的及时发布情况。</t>
  </si>
  <si>
    <t>水情预报预警服务报送及时率</t>
  </si>
  <si>
    <t>85</t>
  </si>
  <si>
    <t>反映水情预报预警相关服务材料向对应单位/部门的及时、完整报送情况。</t>
  </si>
  <si>
    <t>效益指标</t>
  </si>
  <si>
    <t>社会效益</t>
  </si>
  <si>
    <t>水文预测预报成果应用率</t>
  </si>
  <si>
    <t>反映水情信息报送和应用情况；水文预测（报）成果应用率=成果应用数/总成果率×100%。</t>
  </si>
  <si>
    <t>可持续影响</t>
  </si>
  <si>
    <t>设备正常使用时间</t>
  </si>
  <si>
    <t>12</t>
  </si>
  <si>
    <t>月</t>
  </si>
  <si>
    <t>通过对水文站、水位站、雨量站年度运行维护，延长设施设备使用寿命。</t>
  </si>
  <si>
    <t>满意度指标</t>
  </si>
  <si>
    <t>服务对象满意度</t>
  </si>
  <si>
    <t>受益群众满意度</t>
  </si>
  <si>
    <t>反映受益对象满意度，满意度=调查人数中整体满意/总调查人数×100%。</t>
  </si>
  <si>
    <t>1.通过外聘人员33人，完成全市12个国家基本水文站、1个国家基本水位站、3个州市界河水文站、5个中小河流水位站和10个中小河流水文站看管工作，保证水文站工作正常开展，确保水文站点正常运行。
2.推进分局水文测验、水情预测报、水质监测等工作顺利完成，解决分局事多人少的问题。</t>
  </si>
  <si>
    <t>劳务费发放人数</t>
  </si>
  <si>
    <t>33</t>
  </si>
  <si>
    <t>人</t>
  </si>
  <si>
    <t>反映单位实际发放长期外聘人员劳务费的数量。</t>
  </si>
  <si>
    <t xml:space="preserve">1、通过外聘人员33 人，完成全市12个国家基本水文站、1个国家基本水位站、3个州市界河水文站、5个中小河流水位站和10个中小河流水文站看管工作，保证水文站工作正常开展,确保水文站点正常运行。
2.推进分局水文测验、水情预测报、水质监测等工作顺利完成，解决分局事多人少的问题。
</t>
  </si>
  <si>
    <t>业务工作正常开展</t>
  </si>
  <si>
    <t>正常开展</t>
  </si>
  <si>
    <t>定性指标</t>
  </si>
  <si>
    <t>反映单位职能职责正常开展。</t>
  </si>
  <si>
    <t>单位人员满意度</t>
  </si>
  <si>
    <t>反映单位人员对长期编外人员工作满意度。</t>
  </si>
  <si>
    <t>预算06表</t>
  </si>
  <si>
    <t>2026年政府性基金预算支出预算表</t>
  </si>
  <si>
    <t>政府性基金预算支出</t>
  </si>
  <si>
    <t>备注：云南省水文水资源局保山分局2026年未安排政府性基金支出预算，本表为空表。</t>
  </si>
  <si>
    <t>预算07表</t>
  </si>
  <si>
    <t>2026年部门政府采购预算表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</si>
  <si>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</si>
  <si>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</si>
  <si>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</si>
  <si>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</si>
  <si>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</si>
  <si>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</si>
  <si>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</si>
  <si>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</si>
  <si>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</si>
  <si>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单位自筹</t>
  </si>
  <si>
    <t>车辆加油服务采购</t>
  </si>
  <si>
    <t>C23120302 车辆加油、添加燃料服务</t>
  </si>
  <si>
    <t>年</t>
  </si>
  <si>
    <t>车辆维修和保养服务</t>
  </si>
  <si>
    <t>C23120301 车辆维修和保养服务</t>
  </si>
  <si>
    <t>机动车保险服务</t>
  </si>
  <si>
    <t>C1804010201 机动车保险服务</t>
  </si>
  <si>
    <t>复印纸</t>
  </si>
  <si>
    <t>A05040101 复印纸</t>
  </si>
  <si>
    <t>件</t>
  </si>
  <si>
    <t>箱</t>
  </si>
  <si>
    <t>物业管理采购</t>
  </si>
  <si>
    <t>C21040001 物业管理服务</t>
  </si>
  <si>
    <t>碎纸机采购</t>
  </si>
  <si>
    <t>A02021301 碎纸机</t>
  </si>
  <si>
    <t>台</t>
  </si>
  <si>
    <t>文件柜采购</t>
  </si>
  <si>
    <t>A05010502 文件柜</t>
  </si>
  <si>
    <t>组</t>
  </si>
  <si>
    <t>预算08表</t>
  </si>
  <si>
    <t>2026年部门政府购买服务预算表</t>
  </si>
  <si>
    <t>政府购买服务项目</t>
  </si>
  <si>
    <t>政府购买服务目录</t>
  </si>
  <si>
    <t>备注：云南省水文水资源局保山分局2026年无政府购买服务事项，本表为空表。</t>
  </si>
  <si>
    <t>预算09-1表</t>
  </si>
  <si>
    <t>2026年省对下转移支付预算表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</si>
  <si>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</si>
  <si>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</si>
  <si>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</si>
  <si>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</si>
  <si>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</si>
  <si>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</si>
  <si>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</si>
  <si>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</si>
  <si>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</si>
  <si>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</si>
  <si>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</si>
  <si>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</si>
  <si>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</si>
  <si>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</si>
  <si>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</si>
  <si>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</si>
  <si>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</si>
  <si>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</si>
  <si>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</si>
  <si>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</si>
  <si>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</si>
  <si>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</si>
  <si>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未分配到地区数</t>
  </si>
  <si>
    <t>备注：云南省水文水资源局保山分局2026年未安排省对下转移支付预算，本表为空表。</t>
  </si>
  <si>
    <t>预算09-2表</t>
  </si>
  <si>
    <t>2026年省对下转移支付绩效目标表</t>
  </si>
  <si>
    <t>备注：云南省水文水资源局保山分局2026年未安排省对下转移支付预算，不涉及省对下转移支付绩效目标，本表为空表。</t>
  </si>
  <si>
    <t>预算10表</t>
  </si>
  <si>
    <t>2026年新增资产配置表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</si>
  <si>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</si>
  <si>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</si>
  <si>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</si>
  <si>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</si>
  <si>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</si>
  <si>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</si>
  <si>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</si>
  <si>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7</t>
  </si>
  <si>
    <t>8</t>
  </si>
  <si>
    <t>设备</t>
  </si>
  <si>
    <t>A02052309 专用制冷空调设备</t>
  </si>
  <si>
    <t>精密空调</t>
  </si>
  <si>
    <t>A02080102 移动通信（网）设备</t>
  </si>
  <si>
    <t>对讲机</t>
  </si>
  <si>
    <t>套</t>
  </si>
  <si>
    <t>A02080409 卫星电话</t>
  </si>
  <si>
    <t>卫星电话</t>
  </si>
  <si>
    <t>A02101800 水文仪器设备</t>
  </si>
  <si>
    <t>流速仪LJ12-1A</t>
  </si>
  <si>
    <t>部</t>
  </si>
  <si>
    <t>手持电波流速仪</t>
  </si>
  <si>
    <t>智能翻斗式雨量一体机</t>
  </si>
  <si>
    <t>智能雷达水位雨量一体机</t>
  </si>
  <si>
    <t>A02101900 测绘仪器</t>
  </si>
  <si>
    <t>电子水准尺-3m</t>
  </si>
  <si>
    <t>A02220500 园林机械</t>
  </si>
  <si>
    <t>草坪修剪机</t>
  </si>
  <si>
    <t>A02322800 消毒灭菌设备及器具</t>
  </si>
  <si>
    <t>立式压力蒸汽灭菌器</t>
  </si>
  <si>
    <t>注：涉及土地使用权、房屋、公务用车购置，按照现行相关管理制度规定报批，以职能部门审批意见为准。</t>
  </si>
  <si>
    <t>预算11表</t>
  </si>
  <si>
    <t>2026年中央转移支付补助项目支出预算表</t>
  </si>
  <si>
    <t>上级补助</t>
  </si>
  <si>
    <t>备注：云南省水文水资源局保山分局2026年未安排中央转移支付补助项目支出预算，本表为空表。</t>
  </si>
  <si>
    <t>预算12表</t>
  </si>
  <si>
    <t>2026年部门项目支出中期规划预算表</t>
  </si>
  <si>
    <t>项目级次</t>
  </si>
  <si>
    <t>2026年</t>
  </si>
  <si>
    <t>2027年</t>
  </si>
  <si>
    <t>2028年</t>
  </si>
  <si>
    <t>229 其他运转类</t>
  </si>
  <si>
    <t>本级</t>
  </si>
  <si>
    <t>312 民生类</t>
  </si>
  <si>
    <t/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</si>
</sst>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\ hh:mm:ss"/>
    <numFmt numFmtId="177" formatCode="yyyy/mm/dd"/>
    <numFmt numFmtId="178" formatCode="#,##0.00;\-#,##0.00;;@"/>
    <numFmt numFmtId="179" formatCode="hh:mm:ss"/>
    <numFmt numFmtId="180" formatCode="#,##0;\-#,##0;;@"/>
  </numFmts>
  <fonts count="41"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b/>
      <sz val="2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color theme="1"/>
      <name val="宋体"/>
      <charset val="134"/>
    </font>
    <font>
      <b/>
      <sz val="23"/>
      <color rgb="FF000000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b/>
      <sz val="19.5"/>
      <name val="宋体"/>
      <charset val="134"/>
    </font>
    <font>
      <sz val="10.5"/>
      <name val="宋体"/>
      <charset val="134"/>
    </font>
    <font>
      <sz val="9"/>
      <name val="SimSun"/>
      <charset val="134"/>
    </font>
    <font>
      <b/>
      <sz val="22"/>
      <color rgb="FF000000"/>
      <name val="宋体"/>
      <charset val="134"/>
    </font>
    <font>
      <sz val="10.5"/>
      <color rgb="FF000000"/>
      <name val="宋体"/>
      <charset val="134"/>
    </font>
    <font>
      <sz val="11"/>
      <color theme="1"/>
      <name val="宋体"/>
      <charset val="134"/>
    </font>
    <font>
      <sz val="9.75"/>
      <color rgb="FF000000"/>
      <name val="SimSun"/>
      <charset val="134"/>
    </font>
    <font>
      <b/>
      <sz val="18"/>
      <color rgb="FF000000"/>
      <name val="SimSun"/>
      <charset val="134"/>
    </font>
    <font>
      <sz val="12"/>
      <color rgb="FF000000"/>
      <name val="宋体"/>
      <charset val="134"/>
    </font>
    <font>
      <b/>
      <sz val="20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3" borderId="17" applyNumberFormat="0" applyAlignment="0" applyProtection="0">
      <alignment vertical="center"/>
    </xf>
    <xf numFmtId="0" fontId="31" fillId="4" borderId="18" applyNumberFormat="0" applyAlignment="0" applyProtection="0">
      <alignment vertical="center"/>
    </xf>
    <xf numFmtId="0" fontId="32" fillId="4" borderId="17" applyNumberFormat="0" applyAlignment="0" applyProtection="0">
      <alignment vertical="center"/>
    </xf>
    <xf numFmtId="0" fontId="33" fillId="5" borderId="19" applyNumberFormat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176" fontId="8" fillId="0" borderId="7">
      <alignment horizontal="right" vertical="center"/>
    </xf>
    <xf numFmtId="177" fontId="8" fillId="0" borderId="7">
      <alignment horizontal="right" vertical="center"/>
    </xf>
    <xf numFmtId="10" fontId="8" fillId="0" borderId="7">
      <alignment horizontal="right" vertical="center"/>
    </xf>
    <xf numFmtId="178" fontId="8" fillId="0" borderId="7">
      <alignment horizontal="right" vertical="center"/>
    </xf>
    <xf numFmtId="49" fontId="8" fillId="0" borderId="7">
      <alignment horizontal="left" vertical="center" wrapText="1"/>
    </xf>
    <xf numFmtId="178" fontId="8" fillId="0" borderId="7">
      <alignment horizontal="right" vertical="center"/>
    </xf>
    <xf numFmtId="179" fontId="8" fillId="0" borderId="7">
      <alignment horizontal="right" vertical="center"/>
    </xf>
    <xf numFmtId="180" fontId="8" fillId="0" borderId="7">
      <alignment horizontal="right" vertical="center"/>
    </xf>
    <xf numFmtId="0" fontId="8" fillId="0" borderId="0">
      <alignment vertical="top"/>
      <protection locked="0"/>
    </xf>
  </cellStyleXfs>
  <cellXfs count="186">
    <xf numFmtId="0" fontId="0" fillId="0" borderId="0" xfId="0"/>
    <xf numFmtId="49" fontId="1" fillId="0" borderId="0" xfId="0" applyNumberFormat="1" applyFont="1"/>
    <xf numFmtId="0" fontId="1" fillId="0" borderId="0" xfId="0" applyFont="1" applyAlignment="1" applyProtection="1">
      <alignment horizontal="right" vertical="center"/>
      <protection locked="0"/>
    </xf>
    <xf numFmtId="0" fontId="2" fillId="0" borderId="0" xfId="0" applyFont="1" applyAlignment="1">
      <alignment horizontal="center" vertical="center"/>
    </xf>
    <xf numFmtId="0" fontId="3" fillId="0" borderId="0" xfId="0" applyFont="1" applyAlignment="1" applyProtection="1">
      <alignment horizontal="left" vertical="center"/>
      <protection locked="0"/>
    </xf>
    <xf numFmtId="0" fontId="4" fillId="0" borderId="0" xfId="0" applyFont="1" applyAlignment="1">
      <alignment horizontal="left" vertical="center"/>
    </xf>
    <xf numFmtId="0" fontId="4" fillId="0" borderId="0" xfId="0" applyFont="1"/>
    <xf numFmtId="0" fontId="1" fillId="0" borderId="0" xfId="0" applyFont="1" applyAlignment="1" applyProtection="1">
      <alignment horizontal="right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3" fillId="0" borderId="7" xfId="0" applyFont="1" applyBorder="1" applyAlignment="1" applyProtection="1">
      <alignment horizontal="left" vertical="center" wrapText="1"/>
      <protection locked="0"/>
    </xf>
    <xf numFmtId="0" fontId="3" fillId="0" borderId="7" xfId="0" applyFont="1" applyBorder="1" applyAlignment="1" applyProtection="1">
      <alignment horizontal="left" vertical="center"/>
      <protection locked="0"/>
    </xf>
    <xf numFmtId="178" fontId="5" fillId="0" borderId="7" xfId="54" applyFont="1">
      <alignment horizontal="right" vertical="center"/>
    </xf>
    <xf numFmtId="49" fontId="5" fillId="0" borderId="7" xfId="53" applyFont="1">
      <alignment horizontal="left" vertical="center" wrapText="1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left" vertical="center" wrapText="1"/>
      <protection locked="0"/>
    </xf>
    <xf numFmtId="0" fontId="3" fillId="0" borderId="4" xfId="0" applyFont="1" applyBorder="1" applyAlignment="1" applyProtection="1">
      <alignment horizontal="left" vertical="center" wrapText="1"/>
      <protection locked="0"/>
    </xf>
    <xf numFmtId="0" fontId="6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 wrapText="1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7" fillId="0" borderId="0" xfId="57" applyFont="1" applyFill="1" applyAlignment="1" applyProtection="1">
      <alignment horizontal="left" vertical="center"/>
    </xf>
    <xf numFmtId="49" fontId="8" fillId="0" borderId="0" xfId="53" applyBorder="1">
      <alignment horizontal="left" vertical="center" wrapText="1"/>
    </xf>
    <xf numFmtId="49" fontId="8" fillId="0" borderId="0" xfId="53" applyBorder="1" applyAlignment="1">
      <alignment horizontal="right" vertical="center" wrapText="1"/>
    </xf>
    <xf numFmtId="49" fontId="9" fillId="0" borderId="0" xfId="53" applyFont="1" applyBorder="1" applyAlignment="1">
      <alignment horizontal="center" vertical="center" wrapText="1"/>
    </xf>
    <xf numFmtId="49" fontId="10" fillId="0" borderId="7" xfId="53" applyFont="1" applyAlignment="1">
      <alignment horizontal="center" vertical="center" wrapText="1"/>
    </xf>
    <xf numFmtId="49" fontId="11" fillId="0" borderId="7" xfId="53" applyAlignment="1">
      <alignment horizontal="center" vertical="center" wrapText="1"/>
    </xf>
    <xf numFmtId="49" fontId="10" fillId="0" borderId="7" xfId="53" applyFont="1">
      <alignment horizontal="left" vertical="center" wrapText="1"/>
    </xf>
    <xf numFmtId="180" fontId="8" fillId="0" borderId="7" xfId="56" applyAlignment="1">
      <alignment horizontal="center" vertical="center"/>
    </xf>
    <xf numFmtId="178" fontId="8" fillId="0" borderId="7" xfId="54">
      <alignment horizontal="right" vertical="center"/>
    </xf>
    <xf numFmtId="180" fontId="8" fillId="0" borderId="7" xfId="0" applyNumberFormat="1" applyFont="1" applyBorder="1" applyAlignment="1">
      <alignment horizontal="left" vertical="center"/>
    </xf>
    <xf numFmtId="178" fontId="8" fillId="0" borderId="7" xfId="0" applyNumberFormat="1" applyFont="1" applyBorder="1" applyAlignment="1">
      <alignment horizontal="left" vertical="center"/>
    </xf>
    <xf numFmtId="0" fontId="0" fillId="0" borderId="0" xfId="0" applyFill="1" applyBorder="1" applyAlignment="1"/>
    <xf numFmtId="0" fontId="3" fillId="0" borderId="0" xfId="0" applyFont="1" applyAlignment="1" applyProtection="1">
      <alignment horizontal="right" vertical="center"/>
      <protection locked="0"/>
    </xf>
    <xf numFmtId="0" fontId="12" fillId="0" borderId="0" xfId="0" applyFont="1" applyAlignment="1">
      <alignment horizontal="center" vertical="center"/>
    </xf>
    <xf numFmtId="0" fontId="6" fillId="0" borderId="0" xfId="0" applyFont="1" applyAlignment="1" applyProtection="1">
      <alignment horizontal="center" vertical="center"/>
      <protection locked="0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 applyProtection="1">
      <alignment horizontal="center" vertical="center"/>
      <protection locked="0"/>
    </xf>
    <xf numFmtId="0" fontId="13" fillId="0" borderId="7" xfId="0" applyFont="1" applyBorder="1" applyAlignment="1">
      <alignment horizontal="left" vertical="center" wrapText="1"/>
    </xf>
    <xf numFmtId="0" fontId="13" fillId="0" borderId="7" xfId="0" applyFont="1" applyBorder="1" applyAlignment="1">
      <alignment vertical="center" wrapText="1"/>
    </xf>
    <xf numFmtId="0" fontId="13" fillId="0" borderId="7" xfId="0" applyFont="1" applyBorder="1" applyAlignment="1">
      <alignment horizontal="center" vertical="center" wrapText="1"/>
    </xf>
    <xf numFmtId="0" fontId="13" fillId="0" borderId="7" xfId="0" applyFont="1" applyBorder="1" applyAlignment="1" applyProtection="1">
      <alignment horizontal="center" vertical="center"/>
      <protection locked="0"/>
    </xf>
    <xf numFmtId="0" fontId="13" fillId="0" borderId="7" xfId="0" applyFont="1" applyBorder="1" applyAlignment="1" applyProtection="1">
      <alignment horizontal="left" vertical="center" wrapText="1"/>
      <protection locked="0"/>
    </xf>
    <xf numFmtId="0" fontId="1" fillId="0" borderId="7" xfId="0" applyFont="1" applyBorder="1" applyAlignment="1">
      <alignment horizontal="left" vertical="center" wrapText="1"/>
    </xf>
    <xf numFmtId="0" fontId="7" fillId="0" borderId="0" xfId="57" applyFont="1" applyFill="1" applyAlignment="1" applyProtection="1">
      <alignment vertical="center"/>
    </xf>
    <xf numFmtId="0" fontId="1" fillId="0" borderId="0" xfId="0" applyFont="1" applyAlignment="1">
      <alignment horizontal="right" vertical="center"/>
    </xf>
    <xf numFmtId="0" fontId="1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wrapText="1"/>
    </xf>
    <xf numFmtId="0" fontId="1" fillId="0" borderId="0" xfId="0" applyFont="1" applyAlignment="1">
      <alignment horizontal="right" wrapText="1"/>
    </xf>
    <xf numFmtId="0" fontId="1" fillId="0" borderId="0" xfId="0" applyFont="1" applyAlignment="1">
      <alignment wrapText="1"/>
    </xf>
    <xf numFmtId="0" fontId="3" fillId="0" borderId="0" xfId="0" applyFont="1" applyAlignment="1" applyProtection="1">
      <alignment horizontal="right"/>
      <protection locked="0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178" fontId="5" fillId="0" borderId="7" xfId="0" applyNumberFormat="1" applyFont="1" applyBorder="1" applyAlignment="1">
      <alignment horizontal="right" vertical="center"/>
    </xf>
    <xf numFmtId="0" fontId="0" fillId="0" borderId="0" xfId="0" applyFill="1" applyBorder="1" applyAlignment="1">
      <alignment horizontal="left"/>
    </xf>
    <xf numFmtId="0" fontId="3" fillId="0" borderId="0" xfId="0" applyFont="1" applyAlignment="1" applyProtection="1">
      <alignment vertical="top" wrapText="1"/>
      <protection locked="0"/>
    </xf>
    <xf numFmtId="0" fontId="3" fillId="0" borderId="0" xfId="0" applyFont="1" applyAlignment="1" applyProtection="1">
      <alignment horizontal="right" vertical="center" wrapText="1"/>
      <protection locked="0"/>
    </xf>
    <xf numFmtId="0" fontId="3" fillId="0" borderId="0" xfId="0" applyFont="1" applyAlignment="1">
      <alignment horizontal="right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horizontal="right" wrapText="1"/>
      <protection locked="0"/>
    </xf>
    <xf numFmtId="0" fontId="3" fillId="0" borderId="0" xfId="0" applyFont="1" applyAlignment="1">
      <alignment horizontal="right" wrapText="1"/>
    </xf>
    <xf numFmtId="0" fontId="4" fillId="0" borderId="9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 applyProtection="1">
      <alignment horizontal="center" vertical="center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4" fillId="0" borderId="12" xfId="0" applyFont="1" applyBorder="1" applyAlignment="1">
      <alignment horizontal="center" vertical="center" wrapText="1"/>
    </xf>
    <xf numFmtId="0" fontId="4" fillId="0" borderId="12" xfId="0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 applyProtection="1">
      <alignment horizontal="center" vertical="center" wrapText="1"/>
      <protection locked="0"/>
    </xf>
    <xf numFmtId="0" fontId="3" fillId="0" borderId="6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4" fontId="3" fillId="0" borderId="12" xfId="0" applyNumberFormat="1" applyFont="1" applyBorder="1" applyAlignment="1" applyProtection="1">
      <alignment horizontal="right" vertical="center"/>
      <protection locked="0"/>
    </xf>
    <xf numFmtId="4" fontId="3" fillId="0" borderId="7" xfId="0" applyNumberFormat="1" applyFont="1" applyBorder="1" applyAlignment="1" applyProtection="1">
      <alignment horizontal="right" vertical="center"/>
      <protection locked="0"/>
    </xf>
    <xf numFmtId="0" fontId="3" fillId="0" borderId="13" xfId="0" applyFont="1" applyBorder="1" applyAlignment="1">
      <alignment horizontal="center" vertical="center"/>
    </xf>
    <xf numFmtId="0" fontId="3" fillId="0" borderId="11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/>
    </xf>
    <xf numFmtId="0" fontId="4" fillId="0" borderId="12" xfId="0" applyFont="1" applyBorder="1" applyAlignment="1">
      <alignment horizontal="center" vertical="center"/>
    </xf>
    <xf numFmtId="0" fontId="4" fillId="0" borderId="12" xfId="0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>
      <alignment horizontal="right" vertical="center"/>
    </xf>
    <xf numFmtId="0" fontId="3" fillId="0" borderId="6" xfId="0" applyFont="1" applyBorder="1" applyAlignment="1">
      <alignment horizontal="left" vertical="center" wrapText="1" indent="1"/>
    </xf>
    <xf numFmtId="0" fontId="3" fillId="0" borderId="12" xfId="0" applyFont="1" applyBorder="1" applyAlignment="1">
      <alignment horizontal="center" vertical="center" wrapText="1"/>
    </xf>
    <xf numFmtId="180" fontId="5" fillId="0" borderId="7" xfId="56" applyFont="1" applyAlignment="1">
      <alignment horizontal="center" vertical="center"/>
    </xf>
    <xf numFmtId="0" fontId="3" fillId="0" borderId="0" xfId="0" applyFont="1" applyAlignment="1" applyProtection="1">
      <alignment horizontal="left" vertical="center" wrapText="1"/>
      <protection locked="0"/>
    </xf>
    <xf numFmtId="0" fontId="4" fillId="0" borderId="0" xfId="0" applyFont="1" applyAlignment="1">
      <alignment horizontal="left" vertical="center" wrapText="1"/>
    </xf>
    <xf numFmtId="0" fontId="1" fillId="0" borderId="0" xfId="0" applyFont="1" applyAlignment="1">
      <alignment horizontal="right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1" fillId="0" borderId="7" xfId="0" applyFont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6" fillId="0" borderId="0" xfId="0" applyFont="1" applyAlignment="1">
      <alignment horizontal="left" vertical="center"/>
    </xf>
    <xf numFmtId="0" fontId="4" fillId="0" borderId="7" xfId="0" applyFont="1" applyBorder="1" applyAlignment="1">
      <alignment horizontal="left" vertical="center" wrapText="1"/>
    </xf>
    <xf numFmtId="0" fontId="13" fillId="0" borderId="7" xfId="0" applyFont="1" applyBorder="1" applyAlignment="1">
      <alignment horizontal="left" vertical="center" wrapText="1" indent="1"/>
    </xf>
    <xf numFmtId="0" fontId="13" fillId="0" borderId="7" xfId="0" applyFont="1" applyBorder="1" applyAlignment="1" applyProtection="1">
      <alignment horizontal="center" vertical="center" wrapText="1"/>
      <protection locked="0"/>
    </xf>
    <xf numFmtId="0" fontId="1" fillId="0" borderId="0" xfId="0" applyFont="1" applyAlignment="1">
      <alignment vertical="top"/>
    </xf>
    <xf numFmtId="0" fontId="5" fillId="0" borderId="0" xfId="0" applyFont="1" applyAlignment="1">
      <alignment horizontal="left" vertical="center"/>
    </xf>
    <xf numFmtId="0" fontId="14" fillId="0" borderId="7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49" fontId="5" fillId="0" borderId="7" xfId="0" applyNumberFormat="1" applyFont="1" applyBorder="1" applyAlignment="1">
      <alignment horizontal="left" vertical="center" wrapText="1"/>
    </xf>
    <xf numFmtId="4" fontId="3" fillId="0" borderId="7" xfId="0" applyNumberFormat="1" applyFont="1" applyBorder="1" applyAlignment="1" applyProtection="1">
      <alignment horizontal="right" vertical="center" wrapText="1"/>
      <protection locked="0"/>
    </xf>
    <xf numFmtId="0" fontId="14" fillId="0" borderId="7" xfId="0" applyFont="1" applyBorder="1" applyAlignment="1">
      <alignment horizontal="center" vertical="center" wrapText="1"/>
    </xf>
    <xf numFmtId="0" fontId="15" fillId="0" borderId="7" xfId="0" applyFont="1" applyBorder="1" applyAlignment="1">
      <alignment horizontal="center"/>
    </xf>
    <xf numFmtId="49" fontId="5" fillId="0" borderId="7" xfId="53" applyFont="1" applyAlignment="1">
      <alignment horizontal="left" vertical="center" wrapText="1" indent="1"/>
    </xf>
    <xf numFmtId="0" fontId="1" fillId="0" borderId="0" xfId="0" applyFont="1" applyAlignment="1">
      <alignment horizontal="center" wrapText="1"/>
    </xf>
    <xf numFmtId="0" fontId="16" fillId="0" borderId="0" xfId="0" applyFont="1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  <xf numFmtId="0" fontId="17" fillId="0" borderId="7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4" fontId="3" fillId="0" borderId="7" xfId="0" applyNumberFormat="1" applyFont="1" applyBorder="1" applyAlignment="1">
      <alignment horizontal="right" vertical="center"/>
    </xf>
    <xf numFmtId="4" fontId="3" fillId="0" borderId="2" xfId="0" applyNumberFormat="1" applyFont="1" applyBorder="1" applyAlignment="1">
      <alignment horizontal="right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49" fontId="4" fillId="0" borderId="12" xfId="0" applyNumberFormat="1" applyFont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wrapText="1" indent="1"/>
    </xf>
    <xf numFmtId="0" fontId="3" fillId="0" borderId="7" xfId="0" applyFont="1" applyBorder="1" applyAlignment="1">
      <alignment horizontal="left" vertical="center" wrapText="1" indent="2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  <protection locked="0"/>
    </xf>
    <xf numFmtId="0" fontId="20" fillId="0" borderId="7" xfId="0" applyFont="1" applyBorder="1" applyAlignment="1">
      <alignment vertical="center"/>
    </xf>
    <xf numFmtId="4" fontId="20" fillId="0" borderId="7" xfId="0" applyNumberFormat="1" applyFont="1" applyBorder="1" applyAlignment="1" applyProtection="1">
      <alignment horizontal="right" vertical="center"/>
      <protection locked="0"/>
    </xf>
    <xf numFmtId="49" fontId="20" fillId="0" borderId="7" xfId="53" applyFont="1">
      <alignment horizontal="left" vertical="center" wrapText="1"/>
    </xf>
    <xf numFmtId="0" fontId="5" fillId="0" borderId="7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4" fontId="20" fillId="0" borderId="7" xfId="0" applyNumberFormat="1" applyFont="1" applyBorder="1" applyAlignment="1">
      <alignment horizontal="right" vertical="center"/>
    </xf>
    <xf numFmtId="0" fontId="20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left" vertical="center"/>
    </xf>
    <xf numFmtId="0" fontId="20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178" fontId="5" fillId="0" borderId="0" xfId="54" applyFont="1" applyBorder="1">
      <alignment horizontal="right" vertical="center"/>
    </xf>
    <xf numFmtId="0" fontId="1" fillId="0" borderId="0" xfId="0" applyFont="1" applyProtection="1">
      <protection locked="0"/>
    </xf>
    <xf numFmtId="0" fontId="12" fillId="0" borderId="0" xfId="0" applyFont="1" applyAlignment="1" applyProtection="1">
      <alignment horizontal="center" vertical="center"/>
      <protection locked="0"/>
    </xf>
    <xf numFmtId="0" fontId="4" fillId="0" borderId="0" xfId="0" applyFont="1" applyProtection="1"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0" borderId="9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 applyProtection="1">
      <alignment horizontal="center" vertical="center"/>
      <protection locked="0"/>
    </xf>
    <xf numFmtId="0" fontId="1" fillId="0" borderId="12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2" xfId="0" applyFont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right" vertical="center"/>
      <protection locked="0"/>
    </xf>
    <xf numFmtId="0" fontId="6" fillId="0" borderId="0" xfId="0" applyFont="1" applyAlignment="1">
      <alignment horizontal="center" vertical="top"/>
    </xf>
    <xf numFmtId="0" fontId="3" fillId="0" borderId="6" xfId="0" applyFont="1" applyBorder="1" applyAlignment="1">
      <alignment horizontal="left" vertical="center"/>
    </xf>
    <xf numFmtId="0" fontId="20" fillId="0" borderId="6" xfId="0" applyFont="1" applyBorder="1" applyAlignment="1">
      <alignment horizontal="center" vertical="center"/>
    </xf>
    <xf numFmtId="0" fontId="20" fillId="0" borderId="6" xfId="0" applyFont="1" applyBorder="1" applyAlignment="1">
      <alignment horizontal="left" vertical="center"/>
    </xf>
    <xf numFmtId="0" fontId="20" fillId="0" borderId="7" xfId="0" applyFont="1" applyBorder="1" applyAlignment="1">
      <alignment horizontal="left" vertical="center"/>
    </xf>
    <xf numFmtId="178" fontId="20" fillId="0" borderId="7" xfId="0" applyNumberFormat="1" applyFont="1" applyBorder="1" applyAlignment="1">
      <alignment horizontal="right" vertical="center"/>
    </xf>
    <xf numFmtId="0" fontId="5" fillId="0" borderId="6" xfId="0" applyFont="1" applyBorder="1" applyAlignment="1">
      <alignment horizontal="left" vertical="center"/>
    </xf>
    <xf numFmtId="0" fontId="20" fillId="0" borderId="6" xfId="0" applyFont="1" applyBorder="1" applyAlignment="1" applyProtection="1">
      <alignment horizontal="center" vertical="center"/>
      <protection locked="0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DateTimeStyle" xfId="49"/>
    <cellStyle name="DateStyle" xfId="50"/>
    <cellStyle name="PercentStyle" xfId="51"/>
    <cellStyle name="NumberStyle" xfId="52"/>
    <cellStyle name="TextStyle" xfId="53"/>
    <cellStyle name="MoneyStyle" xfId="54"/>
    <cellStyle name="TimeStyle" xfId="55"/>
    <cellStyle name="IntegralNumberStyle" xfId="56"/>
    <cellStyle name="Normal" xfId="5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D21"/>
  <sheetViews>
    <sheetView showZeros="0" workbookViewId="0">
      <selection activeCell="A7" sqref="A7"/>
    </sheetView>
  </sheetViews>
  <sheetFormatPr defaultColWidth="8" defaultRowHeight="14.25" customHeight="1" outlineLevelCol="3"/>
  <cols>
    <col min="1" max="1" width="39.575" customWidth="1"/>
    <col min="2" max="2" width="32.8833333333333" customWidth="1"/>
    <col min="3" max="3" width="40.425" customWidth="1"/>
    <col min="4" max="4" width="33.25" customWidth="1"/>
  </cols>
  <sheetData>
    <row r="1" ht="12" customHeight="1" spans="1:4">
      <c r="D1" s="98" t="s">
        <v>0</v>
      </c>
    </row>
    <row r="2" ht="36" customHeight="1" spans="1:4">
      <c r="A2" s="47" t="s">
        <v>1</v>
      </c>
      <c r="B2" s="178"/>
      <c r="C2" s="178"/>
      <c r="D2" s="178"/>
    </row>
    <row r="3" ht="21" customHeight="1" spans="1:4">
      <c r="A3" s="97" t="str">
        <f>"单位名称："&amp;"云南省水文水资源局保山分局"</f>
        <v>单位名称：云南省水文水资源局保山分局</v>
      </c>
      <c r="B3" s="143"/>
      <c r="C3" s="143"/>
      <c r="D3" s="96" t="s">
        <v>2</v>
      </c>
    </row>
    <row r="4" ht="19.5" customHeight="1" spans="1:4">
      <c r="A4" s="10" t="s">
        <v>3</v>
      </c>
      <c r="B4" s="12"/>
      <c r="C4" s="10" t="s">
        <v>4</v>
      </c>
      <c r="D4" s="12"/>
    </row>
    <row r="5" ht="19.5" customHeight="1" spans="1:4">
      <c r="A5" s="15" t="s">
        <v>5</v>
      </c>
      <c r="B5" s="15" t="s">
        <v>6</v>
      </c>
      <c r="C5" s="15" t="s">
        <v>7</v>
      </c>
      <c r="D5" s="15" t="s">
        <v>6</v>
      </c>
    </row>
    <row r="6" ht="19.5" customHeight="1" spans="1:4">
      <c r="A6" s="18"/>
      <c r="B6" s="18"/>
      <c r="C6" s="18"/>
      <c r="D6" s="18"/>
    </row>
    <row r="7" ht="25.4" customHeight="1" spans="1:4">
      <c r="A7" s="154" t="s">
        <v>8</v>
      </c>
      <c r="B7" s="130">
        <v>12784669.33</v>
      </c>
      <c r="C7" s="23" t="str">
        <f>"一"&amp;"、"&amp;"社会保障和就业支出"</f>
        <v>一、社会保障和就业支出</v>
      </c>
      <c r="D7" s="130">
        <v>1051622.32</v>
      </c>
    </row>
    <row r="8" ht="25.4" customHeight="1" spans="1:4">
      <c r="A8" s="154" t="s">
        <v>9</v>
      </c>
      <c r="B8" s="130"/>
      <c r="C8" s="23" t="str">
        <f>"二"&amp;"、"&amp;"卫生健康支出"</f>
        <v>二、卫生健康支出</v>
      </c>
      <c r="D8" s="130">
        <v>884191.89</v>
      </c>
    </row>
    <row r="9" ht="25.4" customHeight="1" spans="1:4">
      <c r="A9" s="154" t="s">
        <v>10</v>
      </c>
      <c r="B9" s="130"/>
      <c r="C9" s="23" t="str">
        <f>"三"&amp;"、"&amp;"农林水支出"</f>
        <v>三、农林水支出</v>
      </c>
      <c r="D9" s="130">
        <v>11675003.37</v>
      </c>
    </row>
    <row r="10" ht="25.4" customHeight="1" spans="1:4">
      <c r="A10" s="154" t="s">
        <v>11</v>
      </c>
      <c r="B10" s="92"/>
      <c r="C10" s="23" t="str">
        <f>"四"&amp;"、"&amp;"住房保障支出"</f>
        <v>四、住房保障支出</v>
      </c>
      <c r="D10" s="130">
        <v>737651.75</v>
      </c>
    </row>
    <row r="11" ht="25.4" customHeight="1" spans="1:4">
      <c r="A11" s="154" t="s">
        <v>12</v>
      </c>
      <c r="B11" s="130">
        <v>1329800</v>
      </c>
      <c r="C11" s="23"/>
      <c r="D11" s="130"/>
    </row>
    <row r="12" ht="25.4" customHeight="1" spans="1:4">
      <c r="A12" s="154" t="s">
        <v>13</v>
      </c>
      <c r="B12" s="92"/>
      <c r="C12" s="23"/>
      <c r="D12" s="130"/>
    </row>
    <row r="13" ht="25.4" customHeight="1" spans="1:4">
      <c r="A13" s="154" t="s">
        <v>14</v>
      </c>
      <c r="B13" s="92"/>
      <c r="C13" s="23"/>
      <c r="D13" s="130"/>
    </row>
    <row r="14" ht="25.4" customHeight="1" spans="1:4">
      <c r="A14" s="154" t="s">
        <v>15</v>
      </c>
      <c r="B14" s="92"/>
      <c r="C14" s="23"/>
      <c r="D14" s="130"/>
    </row>
    <row r="15" ht="25.4" customHeight="1" spans="1:4">
      <c r="A15" s="179" t="s">
        <v>16</v>
      </c>
      <c r="B15" s="92"/>
      <c r="C15" s="23"/>
      <c r="D15" s="130"/>
    </row>
    <row r="16" ht="25.4" customHeight="1" spans="1:4">
      <c r="A16" s="179" t="s">
        <v>17</v>
      </c>
      <c r="B16" s="130">
        <v>1329800</v>
      </c>
      <c r="C16" s="23"/>
      <c r="D16" s="130"/>
    </row>
    <row r="17" ht="25.4" customHeight="1" spans="1:4">
      <c r="A17" s="180" t="s">
        <v>18</v>
      </c>
      <c r="B17" s="150">
        <v>14114469.33</v>
      </c>
      <c r="C17" s="151" t="s">
        <v>19</v>
      </c>
      <c r="D17" s="150">
        <v>14348469.33</v>
      </c>
    </row>
    <row r="18" ht="25.4" customHeight="1" spans="1:4">
      <c r="A18" s="181" t="s">
        <v>20</v>
      </c>
      <c r="B18" s="150">
        <v>234217.9</v>
      </c>
      <c r="C18" s="182" t="s">
        <v>21</v>
      </c>
      <c r="D18" s="183">
        <v>217.9</v>
      </c>
    </row>
    <row r="19" ht="25.4" customHeight="1" spans="1:4">
      <c r="A19" s="184" t="s">
        <v>22</v>
      </c>
      <c r="B19" s="130"/>
      <c r="C19" s="152" t="s">
        <v>22</v>
      </c>
      <c r="D19" s="92"/>
    </row>
    <row r="20" ht="25.4" customHeight="1" spans="1:4">
      <c r="A20" s="184" t="s">
        <v>23</v>
      </c>
      <c r="B20" s="130">
        <v>234217.9</v>
      </c>
      <c r="C20" s="152" t="s">
        <v>23</v>
      </c>
      <c r="D20" s="92">
        <v>217.9</v>
      </c>
    </row>
    <row r="21" ht="25.4" customHeight="1" spans="1:4">
      <c r="A21" s="185" t="s">
        <v>24</v>
      </c>
      <c r="B21" s="150">
        <v>14348687.23</v>
      </c>
      <c r="C21" s="151" t="s">
        <v>25</v>
      </c>
      <c r="D21" s="146">
        <v>14348687.23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1388888888889" right="0.751388888888889" top="1" bottom="1" header="0.5" footer="0.5"/>
  <pageSetup paperSize="9" scale="88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S9"/>
  <sheetViews>
    <sheetView showZeros="0" topLeftCell="D1" workbookViewId="0">
      <selection activeCell="R3" sqref="R3:S3"/>
    </sheetView>
  </sheetViews>
  <sheetFormatPr defaultColWidth="8" defaultRowHeight="14.25" customHeight="1"/>
  <cols>
    <col min="1" max="1" width="15.1333333333333" customWidth="1"/>
    <col min="2" max="2" width="27.1333333333333" customWidth="1"/>
    <col min="3" max="5" width="16.175" customWidth="1"/>
    <col min="6" max="8" width="9.75" customWidth="1"/>
    <col min="9" max="9" width="16.175" customWidth="1"/>
    <col min="10" max="13" width="8.13333333333333" customWidth="1"/>
    <col min="14" max="14" width="13.8833333333333" customWidth="1"/>
    <col min="15" max="15" width="14.3833333333333" customWidth="1"/>
    <col min="16" max="18" width="8.38333333333333" customWidth="1"/>
    <col min="19" max="19" width="13" customWidth="1"/>
  </cols>
  <sheetData>
    <row r="1" ht="12" customHeight="1" spans="1:19">
      <c r="A1" s="156"/>
      <c r="J1" s="157"/>
      <c r="R1" s="2" t="s">
        <v>26</v>
      </c>
    </row>
    <row r="2" ht="36" customHeight="1" spans="1:19">
      <c r="A2" s="158" t="s">
        <v>27</v>
      </c>
      <c r="B2" s="27"/>
      <c r="C2" s="27"/>
      <c r="D2" s="27"/>
      <c r="E2" s="27"/>
      <c r="F2" s="27"/>
      <c r="G2" s="27"/>
      <c r="H2" s="27"/>
      <c r="I2" s="27"/>
      <c r="J2" s="48"/>
      <c r="K2" s="27"/>
      <c r="L2" s="27"/>
      <c r="M2" s="27"/>
      <c r="N2" s="27"/>
      <c r="O2" s="27"/>
      <c r="P2" s="27"/>
      <c r="Q2" s="27"/>
      <c r="R2" s="27"/>
      <c r="S2" s="27"/>
    </row>
    <row r="3" ht="20.25" customHeight="1" spans="1:19">
      <c r="A3" s="97" t="str">
        <f>"单位名称："&amp;"云南省水文水资源局保山分局"</f>
        <v>单位名称：云南省水文水资源局保山分局</v>
      </c>
      <c r="B3" s="6"/>
      <c r="C3" s="6"/>
      <c r="D3" s="6"/>
      <c r="E3" s="6"/>
      <c r="F3" s="6"/>
      <c r="G3" s="6"/>
      <c r="H3" s="6"/>
      <c r="I3" s="6"/>
      <c r="J3" s="159"/>
      <c r="K3" s="6"/>
      <c r="L3" s="6"/>
      <c r="M3" s="6"/>
      <c r="N3" s="7"/>
      <c r="O3" s="7"/>
      <c r="P3" s="7"/>
      <c r="Q3" s="7"/>
      <c r="R3" s="7" t="s">
        <v>2</v>
      </c>
      <c r="S3" s="7"/>
    </row>
    <row r="4" ht="18.75" customHeight="1" spans="1:19">
      <c r="A4" s="160" t="s">
        <v>28</v>
      </c>
      <c r="B4" s="161" t="s">
        <v>29</v>
      </c>
      <c r="C4" s="161" t="s">
        <v>30</v>
      </c>
      <c r="D4" s="162" t="s">
        <v>31</v>
      </c>
      <c r="E4" s="163"/>
      <c r="F4" s="163"/>
      <c r="G4" s="163"/>
      <c r="H4" s="163"/>
      <c r="I4" s="163"/>
      <c r="J4" s="164"/>
      <c r="K4" s="163"/>
      <c r="L4" s="163"/>
      <c r="M4" s="163"/>
      <c r="N4" s="165"/>
      <c r="O4" s="165" t="s">
        <v>20</v>
      </c>
      <c r="P4" s="165"/>
      <c r="Q4" s="165"/>
      <c r="R4" s="165"/>
      <c r="S4" s="165"/>
    </row>
    <row r="5" ht="18" customHeight="1" spans="1:19">
      <c r="A5" s="166"/>
      <c r="B5" s="167"/>
      <c r="C5" s="167"/>
      <c r="D5" s="167" t="s">
        <v>32</v>
      </c>
      <c r="E5" s="167" t="s">
        <v>33</v>
      </c>
      <c r="F5" s="167" t="s">
        <v>34</v>
      </c>
      <c r="G5" s="167" t="s">
        <v>35</v>
      </c>
      <c r="H5" s="167" t="s">
        <v>36</v>
      </c>
      <c r="I5" s="168" t="s">
        <v>37</v>
      </c>
      <c r="J5" s="169"/>
      <c r="K5" s="168" t="s">
        <v>38</v>
      </c>
      <c r="L5" s="168" t="s">
        <v>39</v>
      </c>
      <c r="M5" s="168" t="s">
        <v>40</v>
      </c>
      <c r="N5" s="170" t="s">
        <v>41</v>
      </c>
      <c r="O5" s="171" t="s">
        <v>32</v>
      </c>
      <c r="P5" s="171" t="s">
        <v>33</v>
      </c>
      <c r="Q5" s="171" t="s">
        <v>34</v>
      </c>
      <c r="R5" s="171" t="s">
        <v>35</v>
      </c>
      <c r="S5" s="171" t="s">
        <v>42</v>
      </c>
    </row>
    <row r="6" ht="48" customHeight="1" spans="1:19">
      <c r="A6" s="172"/>
      <c r="B6" s="173"/>
      <c r="C6" s="173"/>
      <c r="D6" s="173"/>
      <c r="E6" s="173"/>
      <c r="F6" s="173"/>
      <c r="G6" s="173"/>
      <c r="H6" s="173"/>
      <c r="I6" s="174" t="s">
        <v>32</v>
      </c>
      <c r="J6" s="174" t="s">
        <v>43</v>
      </c>
      <c r="K6" s="174" t="s">
        <v>38</v>
      </c>
      <c r="L6" s="174" t="s">
        <v>39</v>
      </c>
      <c r="M6" s="174" t="s">
        <v>40</v>
      </c>
      <c r="N6" s="174" t="s">
        <v>41</v>
      </c>
      <c r="O6" s="174"/>
      <c r="P6" s="174"/>
      <c r="Q6" s="174"/>
      <c r="R6" s="174"/>
      <c r="S6" s="174"/>
    </row>
    <row r="7" ht="41" customHeight="1" spans="1:19">
      <c r="A7" s="140">
        <v>1</v>
      </c>
      <c r="B7" s="19">
        <v>2</v>
      </c>
      <c r="C7" s="19">
        <v>3</v>
      </c>
      <c r="D7" s="19">
        <v>4</v>
      </c>
      <c r="E7" s="140">
        <v>5</v>
      </c>
      <c r="F7" s="19">
        <v>6</v>
      </c>
      <c r="G7" s="19">
        <v>7</v>
      </c>
      <c r="H7" s="140">
        <v>8</v>
      </c>
      <c r="I7" s="19">
        <v>9</v>
      </c>
      <c r="J7" s="29">
        <v>10</v>
      </c>
      <c r="K7" s="29">
        <v>11</v>
      </c>
      <c r="L7" s="175">
        <v>12</v>
      </c>
      <c r="M7" s="29">
        <v>13</v>
      </c>
      <c r="N7" s="29">
        <v>14</v>
      </c>
      <c r="O7" s="29">
        <v>15</v>
      </c>
      <c r="P7" s="29">
        <v>16</v>
      </c>
      <c r="Q7" s="29">
        <v>17</v>
      </c>
      <c r="R7" s="29">
        <v>18</v>
      </c>
      <c r="S7" s="29">
        <v>19</v>
      </c>
    </row>
    <row r="8" ht="49" customHeight="1" spans="1:19">
      <c r="A8" s="30" t="s">
        <v>44</v>
      </c>
      <c r="B8" s="30" t="s">
        <v>45</v>
      </c>
      <c r="C8" s="22">
        <v>14348687.23</v>
      </c>
      <c r="D8" s="130">
        <v>14114469.33</v>
      </c>
      <c r="E8" s="92">
        <v>12784669.33</v>
      </c>
      <c r="F8" s="92"/>
      <c r="G8" s="92"/>
      <c r="H8" s="92"/>
      <c r="I8" s="92">
        <v>1329800</v>
      </c>
      <c r="J8" s="92"/>
      <c r="K8" s="92"/>
      <c r="L8" s="92"/>
      <c r="M8" s="92"/>
      <c r="N8" s="92">
        <v>1329800</v>
      </c>
      <c r="O8" s="92">
        <v>234217.9</v>
      </c>
      <c r="P8" s="92"/>
      <c r="Q8" s="92"/>
      <c r="R8" s="92"/>
      <c r="S8" s="92">
        <v>234217.9</v>
      </c>
    </row>
    <row r="9" ht="49" customHeight="1" spans="1:19">
      <c r="A9" s="176" t="s">
        <v>30</v>
      </c>
      <c r="B9" s="177"/>
      <c r="C9" s="130">
        <v>14348687.23</v>
      </c>
      <c r="D9" s="130">
        <v>14114469.33</v>
      </c>
      <c r="E9" s="92">
        <v>12784669.33</v>
      </c>
      <c r="F9" s="92"/>
      <c r="G9" s="92"/>
      <c r="H9" s="92"/>
      <c r="I9" s="92">
        <v>1329800</v>
      </c>
      <c r="J9" s="92"/>
      <c r="K9" s="92"/>
      <c r="L9" s="92"/>
      <c r="M9" s="92"/>
      <c r="N9" s="92">
        <v>1329800</v>
      </c>
      <c r="O9" s="92">
        <v>234217.9</v>
      </c>
      <c r="P9" s="92"/>
      <c r="Q9" s="92"/>
      <c r="R9" s="92"/>
      <c r="S9" s="92">
        <v>234217.9</v>
      </c>
    </row>
  </sheetData>
  <mergeCells count="20">
    <mergeCell ref="R1:S1"/>
    <mergeCell ref="A2:S2"/>
    <mergeCell ref="A3:D3"/>
    <mergeCell ref="R3:S3"/>
    <mergeCell ref="D4:N4"/>
    <mergeCell ref="O4:S4"/>
    <mergeCell ref="I5:N5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ageMargins left="0.751388888888889" right="0.751388888888889" top="1" bottom="1" header="0.5" footer="0.5"/>
  <pageSetup paperSize="9" scale="56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O25"/>
  <sheetViews>
    <sheetView showZeros="0" workbookViewId="0">
      <selection activeCell="D16" sqref="D16"/>
    </sheetView>
  </sheetViews>
  <sheetFormatPr defaultColWidth="9.14166666666667" defaultRowHeight="14.25" customHeight="1"/>
  <cols>
    <col min="1" max="1" width="14.2833333333333" customWidth="1"/>
    <col min="2" max="2" width="32.575" customWidth="1"/>
    <col min="3" max="6" width="18.85" customWidth="1"/>
    <col min="7" max="9" width="10.8833333333333" customWidth="1"/>
    <col min="10" max="10" width="15.3833333333333" customWidth="1"/>
    <col min="11" max="14" width="9.75" customWidth="1"/>
    <col min="15" max="15" width="16.8833333333333" customWidth="1"/>
  </cols>
  <sheetData>
    <row r="1" ht="15.75" customHeight="1" spans="1:15">
      <c r="O1" s="58" t="s">
        <v>46</v>
      </c>
    </row>
    <row r="2" ht="28.5" customHeight="1" spans="1:15">
      <c r="A2" s="27" t="s">
        <v>47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</row>
    <row r="3" ht="15" customHeight="1" spans="1:15">
      <c r="A3" s="105" t="str">
        <f>"单位名称："&amp;"云南省水文水资源局保山分局"</f>
        <v>单位名称：云南省水文水资源局保山分局</v>
      </c>
      <c r="B3" s="106"/>
      <c r="C3" s="61"/>
      <c r="D3" s="61"/>
      <c r="E3" s="61"/>
      <c r="F3" s="61"/>
      <c r="G3" s="6"/>
      <c r="H3" s="61"/>
      <c r="I3" s="61"/>
      <c r="J3" s="6"/>
      <c r="K3" s="61"/>
      <c r="L3" s="61"/>
      <c r="M3" s="6"/>
      <c r="N3" s="6"/>
      <c r="O3" s="107" t="s">
        <v>48</v>
      </c>
    </row>
    <row r="4" ht="18.75" customHeight="1" spans="1:15">
      <c r="A4" s="9" t="s">
        <v>49</v>
      </c>
      <c r="B4" s="9" t="s">
        <v>50</v>
      </c>
      <c r="C4" s="15" t="s">
        <v>30</v>
      </c>
      <c r="D4" s="65" t="s">
        <v>33</v>
      </c>
      <c r="E4" s="65"/>
      <c r="F4" s="65"/>
      <c r="G4" s="155" t="s">
        <v>34</v>
      </c>
      <c r="H4" s="9" t="s">
        <v>35</v>
      </c>
      <c r="I4" s="9" t="s">
        <v>51</v>
      </c>
      <c r="J4" s="10" t="s">
        <v>52</v>
      </c>
      <c r="K4" s="77" t="s">
        <v>53</v>
      </c>
      <c r="L4" s="77" t="s">
        <v>54</v>
      </c>
      <c r="M4" s="77" t="s">
        <v>55</v>
      </c>
      <c r="N4" s="77" t="s">
        <v>56</v>
      </c>
      <c r="O4" s="80" t="s">
        <v>57</v>
      </c>
    </row>
    <row r="5" ht="59" customHeight="1" spans="1:15">
      <c r="A5" s="18"/>
      <c r="B5" s="18"/>
      <c r="C5" s="18"/>
      <c r="D5" s="65" t="s">
        <v>32</v>
      </c>
      <c r="E5" s="65" t="s">
        <v>58</v>
      </c>
      <c r="F5" s="65" t="s">
        <v>59</v>
      </c>
      <c r="G5" s="18"/>
      <c r="H5" s="18"/>
      <c r="I5" s="18"/>
      <c r="J5" s="65" t="s">
        <v>32</v>
      </c>
      <c r="K5" s="88" t="s">
        <v>53</v>
      </c>
      <c r="L5" s="88" t="s">
        <v>54</v>
      </c>
      <c r="M5" s="88" t="s">
        <v>55</v>
      </c>
      <c r="N5" s="88" t="s">
        <v>56</v>
      </c>
      <c r="O5" s="88" t="s">
        <v>57</v>
      </c>
    </row>
    <row r="6" ht="27" customHeight="1" spans="1:15">
      <c r="A6" s="65">
        <v>1</v>
      </c>
      <c r="B6" s="65">
        <v>2</v>
      </c>
      <c r="C6" s="65">
        <v>3</v>
      </c>
      <c r="D6" s="65">
        <v>4</v>
      </c>
      <c r="E6" s="65">
        <v>5</v>
      </c>
      <c r="F6" s="65">
        <v>6</v>
      </c>
      <c r="G6" s="65">
        <v>7</v>
      </c>
      <c r="H6" s="50">
        <v>8</v>
      </c>
      <c r="I6" s="50">
        <v>9</v>
      </c>
      <c r="J6" s="50">
        <v>10</v>
      </c>
      <c r="K6" s="50">
        <v>11</v>
      </c>
      <c r="L6" s="50">
        <v>12</v>
      </c>
      <c r="M6" s="50">
        <v>13</v>
      </c>
      <c r="N6" s="50">
        <v>14</v>
      </c>
      <c r="O6" s="65">
        <v>15</v>
      </c>
    </row>
    <row r="7" ht="27" customHeight="1" spans="1:15">
      <c r="A7" s="30" t="s">
        <v>60</v>
      </c>
      <c r="B7" s="30" t="s">
        <v>61</v>
      </c>
      <c r="C7" s="130">
        <v>1051622.32</v>
      </c>
      <c r="D7" s="130">
        <v>1051622.32</v>
      </c>
      <c r="E7" s="130">
        <v>1051622.32</v>
      </c>
      <c r="F7" s="130"/>
      <c r="G7" s="92"/>
      <c r="H7" s="130"/>
      <c r="I7" s="130"/>
      <c r="J7" s="130"/>
      <c r="K7" s="130"/>
      <c r="L7" s="130"/>
      <c r="M7" s="92"/>
      <c r="N7" s="130"/>
      <c r="O7" s="130"/>
    </row>
    <row r="8" ht="27" customHeight="1" spans="1:15">
      <c r="A8" s="138" t="s">
        <v>62</v>
      </c>
      <c r="B8" s="138" t="s">
        <v>63</v>
      </c>
      <c r="C8" s="130">
        <v>1000750.03</v>
      </c>
      <c r="D8" s="130">
        <v>1000750.03</v>
      </c>
      <c r="E8" s="130">
        <v>1000750.03</v>
      </c>
      <c r="F8" s="130"/>
      <c r="G8" s="92"/>
      <c r="H8" s="130"/>
      <c r="I8" s="130"/>
      <c r="J8" s="130"/>
      <c r="K8" s="130"/>
      <c r="L8" s="130"/>
      <c r="M8" s="92"/>
      <c r="N8" s="130"/>
      <c r="O8" s="130"/>
    </row>
    <row r="9" ht="27" customHeight="1" spans="1:15">
      <c r="A9" s="139" t="s">
        <v>64</v>
      </c>
      <c r="B9" s="139" t="s">
        <v>65</v>
      </c>
      <c r="C9" s="130">
        <v>16560</v>
      </c>
      <c r="D9" s="130">
        <v>16560</v>
      </c>
      <c r="E9" s="130">
        <v>16560</v>
      </c>
      <c r="F9" s="130"/>
      <c r="G9" s="92"/>
      <c r="H9" s="130"/>
      <c r="I9" s="130"/>
      <c r="J9" s="130"/>
      <c r="K9" s="130"/>
      <c r="L9" s="130"/>
      <c r="M9" s="92"/>
      <c r="N9" s="130"/>
      <c r="O9" s="130"/>
    </row>
    <row r="10" ht="27" customHeight="1" spans="1:15">
      <c r="A10" s="139" t="s">
        <v>66</v>
      </c>
      <c r="B10" s="139" t="s">
        <v>67</v>
      </c>
      <c r="C10" s="130">
        <v>984190.03</v>
      </c>
      <c r="D10" s="130">
        <v>984190.03</v>
      </c>
      <c r="E10" s="130">
        <v>984190.03</v>
      </c>
      <c r="F10" s="130"/>
      <c r="G10" s="92"/>
      <c r="H10" s="130"/>
      <c r="I10" s="130"/>
      <c r="J10" s="130"/>
      <c r="K10" s="130"/>
      <c r="L10" s="130"/>
      <c r="M10" s="92"/>
      <c r="N10" s="130"/>
      <c r="O10" s="130"/>
    </row>
    <row r="11" ht="27" customHeight="1" spans="1:15">
      <c r="A11" s="138" t="s">
        <v>68</v>
      </c>
      <c r="B11" s="138" t="s">
        <v>69</v>
      </c>
      <c r="C11" s="130">
        <v>50872.29</v>
      </c>
      <c r="D11" s="130">
        <v>50872.29</v>
      </c>
      <c r="E11" s="130">
        <v>50872.29</v>
      </c>
      <c r="F11" s="130"/>
      <c r="G11" s="92"/>
      <c r="H11" s="130"/>
      <c r="I11" s="130"/>
      <c r="J11" s="130"/>
      <c r="K11" s="130"/>
      <c r="L11" s="130"/>
      <c r="M11" s="92"/>
      <c r="N11" s="130"/>
      <c r="O11" s="130"/>
    </row>
    <row r="12" ht="27" customHeight="1" spans="1:15">
      <c r="A12" s="139" t="s">
        <v>70</v>
      </c>
      <c r="B12" s="139" t="s">
        <v>69</v>
      </c>
      <c r="C12" s="130">
        <v>50872.29</v>
      </c>
      <c r="D12" s="130">
        <v>50872.29</v>
      </c>
      <c r="E12" s="130">
        <v>50872.29</v>
      </c>
      <c r="F12" s="130"/>
      <c r="G12" s="92"/>
      <c r="H12" s="130"/>
      <c r="I12" s="130"/>
      <c r="J12" s="130"/>
      <c r="K12" s="130"/>
      <c r="L12" s="130"/>
      <c r="M12" s="92"/>
      <c r="N12" s="130"/>
      <c r="O12" s="130"/>
    </row>
    <row r="13" ht="27" customHeight="1" spans="1:15">
      <c r="A13" s="30" t="s">
        <v>71</v>
      </c>
      <c r="B13" s="30" t="s">
        <v>72</v>
      </c>
      <c r="C13" s="130">
        <v>884191.89</v>
      </c>
      <c r="D13" s="130">
        <v>884191.89</v>
      </c>
      <c r="E13" s="130">
        <v>884191.89</v>
      </c>
      <c r="F13" s="130"/>
      <c r="G13" s="92"/>
      <c r="H13" s="130"/>
      <c r="I13" s="130"/>
      <c r="J13" s="130"/>
      <c r="K13" s="130"/>
      <c r="L13" s="130"/>
      <c r="M13" s="92"/>
      <c r="N13" s="130"/>
      <c r="O13" s="130"/>
    </row>
    <row r="14" ht="27" customHeight="1" spans="1:15">
      <c r="A14" s="138" t="s">
        <v>73</v>
      </c>
      <c r="B14" s="138" t="s">
        <v>74</v>
      </c>
      <c r="C14" s="130">
        <v>884191.89</v>
      </c>
      <c r="D14" s="130">
        <v>884191.89</v>
      </c>
      <c r="E14" s="130">
        <v>884191.89</v>
      </c>
      <c r="F14" s="130"/>
      <c r="G14" s="92"/>
      <c r="H14" s="130"/>
      <c r="I14" s="130"/>
      <c r="J14" s="130"/>
      <c r="K14" s="130"/>
      <c r="L14" s="130"/>
      <c r="M14" s="92"/>
      <c r="N14" s="130"/>
      <c r="O14" s="130"/>
    </row>
    <row r="15" ht="27" customHeight="1" spans="1:15">
      <c r="A15" s="139" t="s">
        <v>75</v>
      </c>
      <c r="B15" s="139" t="s">
        <v>76</v>
      </c>
      <c r="C15" s="130">
        <v>547141.45</v>
      </c>
      <c r="D15" s="130">
        <v>547141.45</v>
      </c>
      <c r="E15" s="130">
        <v>547141.45</v>
      </c>
      <c r="F15" s="130"/>
      <c r="G15" s="92"/>
      <c r="H15" s="130"/>
      <c r="I15" s="130"/>
      <c r="J15" s="130"/>
      <c r="K15" s="130"/>
      <c r="L15" s="130"/>
      <c r="M15" s="92"/>
      <c r="N15" s="130"/>
      <c r="O15" s="130"/>
    </row>
    <row r="16" ht="27" customHeight="1" spans="1:15">
      <c r="A16" s="139" t="s">
        <v>77</v>
      </c>
      <c r="B16" s="139" t="s">
        <v>78</v>
      </c>
      <c r="C16" s="130">
        <v>322232.84</v>
      </c>
      <c r="D16" s="130">
        <v>322232.84</v>
      </c>
      <c r="E16" s="130">
        <v>322232.84</v>
      </c>
      <c r="F16" s="130"/>
      <c r="G16" s="92"/>
      <c r="H16" s="130"/>
      <c r="I16" s="130"/>
      <c r="J16" s="130"/>
      <c r="K16" s="130"/>
      <c r="L16" s="130"/>
      <c r="M16" s="92"/>
      <c r="N16" s="130"/>
      <c r="O16" s="130"/>
    </row>
    <row r="17" ht="27" customHeight="1" spans="1:15">
      <c r="A17" s="139" t="s">
        <v>79</v>
      </c>
      <c r="B17" s="139" t="s">
        <v>80</v>
      </c>
      <c r="C17" s="130">
        <v>14817.6</v>
      </c>
      <c r="D17" s="130">
        <v>14817.6</v>
      </c>
      <c r="E17" s="130">
        <v>14817.6</v>
      </c>
      <c r="F17" s="130"/>
      <c r="G17" s="92"/>
      <c r="H17" s="130"/>
      <c r="I17" s="130"/>
      <c r="J17" s="130"/>
      <c r="K17" s="130"/>
      <c r="L17" s="130"/>
      <c r="M17" s="92"/>
      <c r="N17" s="130"/>
      <c r="O17" s="130"/>
    </row>
    <row r="18" ht="27" customHeight="1" spans="1:15">
      <c r="A18" s="30" t="s">
        <v>81</v>
      </c>
      <c r="B18" s="30" t="s">
        <v>82</v>
      </c>
      <c r="C18" s="130">
        <v>11675003.37</v>
      </c>
      <c r="D18" s="130">
        <v>10111203.37</v>
      </c>
      <c r="E18" s="130">
        <v>7751803.37</v>
      </c>
      <c r="F18" s="130">
        <v>2359400</v>
      </c>
      <c r="G18" s="92"/>
      <c r="H18" s="130"/>
      <c r="I18" s="130"/>
      <c r="J18" s="130">
        <v>1563800</v>
      </c>
      <c r="K18" s="130"/>
      <c r="L18" s="130"/>
      <c r="M18" s="92"/>
      <c r="N18" s="130"/>
      <c r="O18" s="130">
        <v>1563800</v>
      </c>
    </row>
    <row r="19" ht="27" customHeight="1" spans="1:15">
      <c r="A19" s="138" t="s">
        <v>83</v>
      </c>
      <c r="B19" s="138" t="s">
        <v>84</v>
      </c>
      <c r="C19" s="130">
        <v>11675003.37</v>
      </c>
      <c r="D19" s="130">
        <v>10111203.37</v>
      </c>
      <c r="E19" s="130">
        <v>7751803.37</v>
      </c>
      <c r="F19" s="130">
        <v>2359400</v>
      </c>
      <c r="G19" s="92"/>
      <c r="H19" s="130"/>
      <c r="I19" s="130"/>
      <c r="J19" s="130">
        <v>1563800</v>
      </c>
      <c r="K19" s="130"/>
      <c r="L19" s="130"/>
      <c r="M19" s="92"/>
      <c r="N19" s="130"/>
      <c r="O19" s="130">
        <v>1563800</v>
      </c>
    </row>
    <row r="20" ht="27" customHeight="1" spans="1:15">
      <c r="A20" s="139" t="s">
        <v>85</v>
      </c>
      <c r="B20" s="139" t="s">
        <v>86</v>
      </c>
      <c r="C20" s="130">
        <v>425000</v>
      </c>
      <c r="D20" s="130">
        <v>425000</v>
      </c>
      <c r="E20" s="130"/>
      <c r="F20" s="130">
        <v>425000</v>
      </c>
      <c r="G20" s="92"/>
      <c r="H20" s="130"/>
      <c r="I20" s="130"/>
      <c r="J20" s="130"/>
      <c r="K20" s="130"/>
      <c r="L20" s="130"/>
      <c r="M20" s="92"/>
      <c r="N20" s="130"/>
      <c r="O20" s="130"/>
    </row>
    <row r="21" ht="27" customHeight="1" spans="1:15">
      <c r="A21" s="139" t="s">
        <v>87</v>
      </c>
      <c r="B21" s="139" t="s">
        <v>88</v>
      </c>
      <c r="C21" s="130">
        <v>11250003.37</v>
      </c>
      <c r="D21" s="130">
        <v>9686203.37</v>
      </c>
      <c r="E21" s="130">
        <v>7751803.37</v>
      </c>
      <c r="F21" s="130">
        <v>1934400</v>
      </c>
      <c r="G21" s="92"/>
      <c r="H21" s="130"/>
      <c r="I21" s="130"/>
      <c r="J21" s="130">
        <v>1563800</v>
      </c>
      <c r="K21" s="130"/>
      <c r="L21" s="130"/>
      <c r="M21" s="92"/>
      <c r="N21" s="130"/>
      <c r="O21" s="130">
        <v>1563800</v>
      </c>
    </row>
    <row r="22" ht="27" customHeight="1" spans="1:15">
      <c r="A22" s="30" t="s">
        <v>89</v>
      </c>
      <c r="B22" s="30" t="s">
        <v>90</v>
      </c>
      <c r="C22" s="130">
        <v>737651.75</v>
      </c>
      <c r="D22" s="130">
        <v>737651.75</v>
      </c>
      <c r="E22" s="130">
        <v>737651.75</v>
      </c>
      <c r="F22" s="130"/>
      <c r="G22" s="92"/>
      <c r="H22" s="130"/>
      <c r="I22" s="130"/>
      <c r="J22" s="130"/>
      <c r="K22" s="130"/>
      <c r="L22" s="130"/>
      <c r="M22" s="92"/>
      <c r="N22" s="130"/>
      <c r="O22" s="130"/>
    </row>
    <row r="23" ht="27" customHeight="1" spans="1:15">
      <c r="A23" s="138" t="s">
        <v>91</v>
      </c>
      <c r="B23" s="138" t="s">
        <v>92</v>
      </c>
      <c r="C23" s="130">
        <v>737651.75</v>
      </c>
      <c r="D23" s="130">
        <v>737651.75</v>
      </c>
      <c r="E23" s="130">
        <v>737651.75</v>
      </c>
      <c r="F23" s="130"/>
      <c r="G23" s="92"/>
      <c r="H23" s="130"/>
      <c r="I23" s="130"/>
      <c r="J23" s="130"/>
      <c r="K23" s="130"/>
      <c r="L23" s="130"/>
      <c r="M23" s="92"/>
      <c r="N23" s="130"/>
      <c r="O23" s="130"/>
    </row>
    <row r="24" ht="27" customHeight="1" spans="1:15">
      <c r="A24" s="139" t="s">
        <v>93</v>
      </c>
      <c r="B24" s="139" t="s">
        <v>94</v>
      </c>
      <c r="C24" s="130">
        <v>737651.75</v>
      </c>
      <c r="D24" s="130">
        <v>737651.75</v>
      </c>
      <c r="E24" s="130">
        <v>737651.75</v>
      </c>
      <c r="F24" s="130"/>
      <c r="G24" s="92"/>
      <c r="H24" s="130"/>
      <c r="I24" s="130"/>
      <c r="J24" s="130"/>
      <c r="K24" s="130"/>
      <c r="L24" s="130"/>
      <c r="M24" s="92"/>
      <c r="N24" s="130"/>
      <c r="O24" s="130"/>
    </row>
    <row r="25" ht="27" customHeight="1" spans="1:15">
      <c r="A25" s="108" t="s">
        <v>95</v>
      </c>
      <c r="B25" s="109" t="s">
        <v>95</v>
      </c>
      <c r="C25" s="130">
        <v>14348469.33</v>
      </c>
      <c r="D25" s="130">
        <v>12784669.33</v>
      </c>
      <c r="E25" s="130">
        <v>10425269.33</v>
      </c>
      <c r="F25" s="130">
        <v>2359400</v>
      </c>
      <c r="G25" s="92"/>
      <c r="H25" s="130"/>
      <c r="I25" s="130"/>
      <c r="J25" s="130">
        <v>1563800</v>
      </c>
      <c r="K25" s="130"/>
      <c r="L25" s="130"/>
      <c r="M25" s="92"/>
      <c r="N25" s="130"/>
      <c r="O25" s="130">
        <v>1563800</v>
      </c>
    </row>
  </sheetData>
  <mergeCells count="11">
    <mergeCell ref="A2:O2"/>
    <mergeCell ref="A3:L3"/>
    <mergeCell ref="D4:F4"/>
    <mergeCell ref="J4:O4"/>
    <mergeCell ref="A25:B25"/>
    <mergeCell ref="A4:A5"/>
    <mergeCell ref="B4:B5"/>
    <mergeCell ref="C4:C5"/>
    <mergeCell ref="G4:G5"/>
    <mergeCell ref="H4:H5"/>
    <mergeCell ref="I4:I5"/>
  </mergeCells>
  <pageMargins left="0.751388888888889" right="0.751388888888889" top="1" bottom="1" header="0.5" footer="0.5"/>
  <pageSetup paperSize="9" scale="58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D16"/>
  <sheetViews>
    <sheetView showZeros="0" workbookViewId="0">
      <selection activeCell="A8" sqref="A8"/>
    </sheetView>
  </sheetViews>
  <sheetFormatPr defaultColWidth="9.14166666666667" defaultRowHeight="14.25" customHeight="1" outlineLevelCol="3"/>
  <cols>
    <col min="1" max="1" width="41.5" customWidth="1"/>
    <col min="2" max="2" width="32.6333333333333" customWidth="1"/>
    <col min="3" max="3" width="38.75" customWidth="1"/>
    <col min="4" max="4" width="33.25" customWidth="1"/>
  </cols>
  <sheetData>
    <row r="1" customHeight="1" spans="1:4">
      <c r="D1" s="96" t="s">
        <v>96</v>
      </c>
    </row>
    <row r="2" ht="31.5" customHeight="1" spans="1:4">
      <c r="A2" s="47" t="s">
        <v>97</v>
      </c>
      <c r="B2" s="142"/>
      <c r="C2" s="142"/>
      <c r="D2" s="142"/>
    </row>
    <row r="3" ht="17.25" customHeight="1" spans="1:4">
      <c r="A3" s="4" t="str">
        <f>"单位名称："&amp;"云南省水文水资源局保山分局"</f>
        <v>单位名称：云南省水文水资源局保山分局</v>
      </c>
      <c r="B3" s="143"/>
      <c r="C3" s="143"/>
      <c r="D3" s="98" t="s">
        <v>2</v>
      </c>
    </row>
    <row r="4" ht="24.65" customHeight="1" spans="1:4">
      <c r="A4" s="10" t="s">
        <v>3</v>
      </c>
      <c r="B4" s="12"/>
      <c r="C4" s="10" t="s">
        <v>4</v>
      </c>
      <c r="D4" s="12"/>
    </row>
    <row r="5" ht="15.65" customHeight="1" spans="1:4">
      <c r="A5" s="15" t="s">
        <v>5</v>
      </c>
      <c r="B5" s="144" t="s">
        <v>6</v>
      </c>
      <c r="C5" s="15" t="s">
        <v>98</v>
      </c>
      <c r="D5" s="144" t="s">
        <v>6</v>
      </c>
    </row>
    <row r="6" ht="14.15" customHeight="1" spans="1:4">
      <c r="A6" s="18"/>
      <c r="B6" s="17"/>
      <c r="C6" s="18"/>
      <c r="D6" s="17"/>
    </row>
    <row r="7" ht="29.15" customHeight="1" spans="1:4">
      <c r="A7" s="145" t="s">
        <v>99</v>
      </c>
      <c r="B7" s="146">
        <v>12784669.33</v>
      </c>
      <c r="C7" s="147" t="s">
        <v>100</v>
      </c>
      <c r="D7" s="146">
        <v>12784669.33</v>
      </c>
    </row>
    <row r="8" ht="29.15" customHeight="1" spans="1:4">
      <c r="A8" s="148" t="s">
        <v>101</v>
      </c>
      <c r="B8" s="92">
        <v>12784669.33</v>
      </c>
      <c r="C8" s="23" t="str">
        <f>"（一）"&amp;"社会保障和就业支出"</f>
        <v>（一）社会保障和就业支出</v>
      </c>
      <c r="D8" s="92">
        <v>1051622.32</v>
      </c>
    </row>
    <row r="9" ht="29.15" customHeight="1" spans="1:4">
      <c r="A9" s="148" t="s">
        <v>102</v>
      </c>
      <c r="B9" s="92"/>
      <c r="C9" s="23" t="str">
        <f>"（二）"&amp;"卫生健康支出"</f>
        <v>（二）卫生健康支出</v>
      </c>
      <c r="D9" s="92">
        <v>884191.89</v>
      </c>
    </row>
    <row r="10" ht="29.15" customHeight="1" spans="1:4">
      <c r="A10" s="148" t="s">
        <v>103</v>
      </c>
      <c r="B10" s="92"/>
      <c r="C10" s="23" t="str">
        <f>"（三）"&amp;"农林水支出"</f>
        <v>（三）农林水支出</v>
      </c>
      <c r="D10" s="92">
        <v>10111203.37</v>
      </c>
    </row>
    <row r="11" ht="29.15" customHeight="1" spans="1:4">
      <c r="A11" s="149" t="s">
        <v>104</v>
      </c>
      <c r="B11" s="150"/>
      <c r="C11" s="23" t="str">
        <f>"（四）"&amp;"住房保障支出"</f>
        <v>（四）住房保障支出</v>
      </c>
      <c r="D11" s="92">
        <v>737651.75</v>
      </c>
    </row>
    <row r="12" ht="29.15" customHeight="1" spans="1:4">
      <c r="A12" s="148" t="s">
        <v>101</v>
      </c>
      <c r="B12" s="130"/>
      <c r="C12" s="151"/>
      <c r="D12" s="150"/>
    </row>
    <row r="13" ht="29.15" customHeight="1" spans="1:4">
      <c r="A13" s="152" t="s">
        <v>102</v>
      </c>
      <c r="B13" s="130"/>
      <c r="C13" s="151"/>
      <c r="D13" s="150"/>
    </row>
    <row r="14" ht="29.15" customHeight="1" spans="1:4">
      <c r="A14" s="152" t="s">
        <v>103</v>
      </c>
      <c r="B14" s="150"/>
      <c r="C14" s="151"/>
      <c r="D14" s="150"/>
    </row>
    <row r="15" ht="29.15" customHeight="1" spans="1:4">
      <c r="A15" s="153"/>
      <c r="B15" s="150"/>
      <c r="C15" s="154" t="s">
        <v>105</v>
      </c>
      <c r="D15" s="150"/>
    </row>
    <row r="16" ht="29.15" customHeight="1" spans="1:4">
      <c r="A16" s="153" t="s">
        <v>106</v>
      </c>
      <c r="B16" s="150">
        <v>12784669.33</v>
      </c>
      <c r="C16" s="151" t="s">
        <v>25</v>
      </c>
      <c r="D16" s="150">
        <v>12784669.33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1388888888889" right="0.751388888888889" top="1" bottom="1" header="0.5" footer="0.5"/>
  <pageSetup paperSize="9" scale="90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G25"/>
  <sheetViews>
    <sheetView showZeros="0" workbookViewId="0">
      <selection activeCell="G3" sqref="G3"/>
    </sheetView>
  </sheetViews>
  <sheetFormatPr defaultColWidth="9.14166666666667" defaultRowHeight="14.25" customHeight="1" outlineLevelCol="6"/>
  <cols>
    <col min="1" max="1" width="13.5" customWidth="1"/>
    <col min="2" max="2" width="37.3166666666667" customWidth="1"/>
    <col min="3" max="3" width="24.2833333333333" customWidth="1"/>
    <col min="4" max="6" width="25.0333333333333" customWidth="1"/>
    <col min="7" max="7" width="22" customWidth="1"/>
  </cols>
  <sheetData>
    <row r="1" ht="12" customHeight="1" spans="1:7">
      <c r="D1" s="116"/>
      <c r="F1" s="58"/>
      <c r="G1" s="58" t="s">
        <v>107</v>
      </c>
    </row>
    <row r="2" ht="39" customHeight="1" spans="1:7">
      <c r="A2" s="3" t="s">
        <v>108</v>
      </c>
      <c r="B2" s="3"/>
      <c r="C2" s="3"/>
      <c r="D2" s="3"/>
      <c r="E2" s="3"/>
      <c r="F2" s="3"/>
      <c r="G2" s="3"/>
    </row>
    <row r="3" ht="18" customHeight="1" spans="1:7">
      <c r="A3" s="4" t="str">
        <f>"单位名称："&amp;"云南省水文水资源局保山分局"</f>
        <v>单位名称：云南省水文水资源局保山分局</v>
      </c>
      <c r="F3" s="107"/>
      <c r="G3" s="107" t="s">
        <v>2</v>
      </c>
    </row>
    <row r="4" ht="20.25" customHeight="1" spans="1:7">
      <c r="A4" s="132" t="s">
        <v>109</v>
      </c>
      <c r="B4" s="133"/>
      <c r="C4" s="134" t="s">
        <v>30</v>
      </c>
      <c r="D4" s="11" t="s">
        <v>58</v>
      </c>
      <c r="E4" s="11"/>
      <c r="F4" s="12"/>
      <c r="G4" s="134" t="s">
        <v>59</v>
      </c>
    </row>
    <row r="5" ht="20.25" customHeight="1" spans="1:7">
      <c r="A5" s="135" t="s">
        <v>49</v>
      </c>
      <c r="B5" s="136" t="s">
        <v>50</v>
      </c>
      <c r="C5" s="99"/>
      <c r="D5" s="99" t="s">
        <v>32</v>
      </c>
      <c r="E5" s="99" t="s">
        <v>110</v>
      </c>
      <c r="F5" s="99" t="s">
        <v>111</v>
      </c>
      <c r="G5" s="99"/>
    </row>
    <row r="6" ht="13.5" customHeight="1" spans="1:7">
      <c r="A6" s="137" t="s">
        <v>112</v>
      </c>
      <c r="B6" s="137" t="s">
        <v>113</v>
      </c>
      <c r="C6" s="137" t="s">
        <v>114</v>
      </c>
      <c r="D6" s="65"/>
      <c r="E6" s="137" t="s">
        <v>115</v>
      </c>
      <c r="F6" s="137" t="s">
        <v>116</v>
      </c>
      <c r="G6" s="137" t="s">
        <v>117</v>
      </c>
    </row>
    <row r="7" ht="18" customHeight="1" spans="1:7">
      <c r="A7" s="30" t="s">
        <v>60</v>
      </c>
      <c r="B7" s="30" t="s">
        <v>61</v>
      </c>
      <c r="C7" s="22">
        <v>1051622.32</v>
      </c>
      <c r="D7" s="22">
        <v>1051622.32</v>
      </c>
      <c r="E7" s="22">
        <v>1035062.32</v>
      </c>
      <c r="F7" s="22">
        <v>16560</v>
      </c>
      <c r="G7" s="22"/>
    </row>
    <row r="8" ht="18" customHeight="1" spans="1:7">
      <c r="A8" s="30" t="s">
        <v>62</v>
      </c>
      <c r="B8" s="138" t="s">
        <v>63</v>
      </c>
      <c r="C8" s="22">
        <v>1000750.03</v>
      </c>
      <c r="D8" s="22">
        <v>1000750.03</v>
      </c>
      <c r="E8" s="22">
        <v>984190.03</v>
      </c>
      <c r="F8" s="22">
        <v>16560</v>
      </c>
      <c r="G8" s="22"/>
    </row>
    <row r="9" ht="18" customHeight="1" spans="1:7">
      <c r="A9" s="30" t="s">
        <v>64</v>
      </c>
      <c r="B9" s="139" t="s">
        <v>65</v>
      </c>
      <c r="C9" s="22">
        <v>16560</v>
      </c>
      <c r="D9" s="22">
        <v>16560</v>
      </c>
      <c r="E9" s="22"/>
      <c r="F9" s="22">
        <v>16560</v>
      </c>
      <c r="G9" s="22"/>
    </row>
    <row r="10" ht="18" customHeight="1" spans="1:7">
      <c r="A10" s="30" t="s">
        <v>66</v>
      </c>
      <c r="B10" s="139" t="s">
        <v>67</v>
      </c>
      <c r="C10" s="22">
        <v>984190.03</v>
      </c>
      <c r="D10" s="22">
        <v>984190.03</v>
      </c>
      <c r="E10" s="22">
        <v>984190.03</v>
      </c>
      <c r="F10" s="22"/>
      <c r="G10" s="22"/>
    </row>
    <row r="11" ht="18" customHeight="1" spans="1:7">
      <c r="A11" s="30" t="s">
        <v>68</v>
      </c>
      <c r="B11" s="138" t="s">
        <v>69</v>
      </c>
      <c r="C11" s="22">
        <v>50872.29</v>
      </c>
      <c r="D11" s="22">
        <v>50872.29</v>
      </c>
      <c r="E11" s="22">
        <v>50872.29</v>
      </c>
      <c r="F11" s="22"/>
      <c r="G11" s="22"/>
    </row>
    <row r="12" ht="18" customHeight="1" spans="1:7">
      <c r="A12" s="30" t="s">
        <v>70</v>
      </c>
      <c r="B12" s="139" t="s">
        <v>69</v>
      </c>
      <c r="C12" s="22">
        <v>50872.29</v>
      </c>
      <c r="D12" s="22">
        <v>50872.29</v>
      </c>
      <c r="E12" s="22">
        <v>50872.29</v>
      </c>
      <c r="F12" s="22"/>
      <c r="G12" s="22"/>
    </row>
    <row r="13" ht="18" customHeight="1" spans="1:7">
      <c r="A13" s="30" t="s">
        <v>71</v>
      </c>
      <c r="B13" s="30" t="s">
        <v>72</v>
      </c>
      <c r="C13" s="22">
        <v>884191.89</v>
      </c>
      <c r="D13" s="22">
        <v>884191.89</v>
      </c>
      <c r="E13" s="22">
        <v>884191.89</v>
      </c>
      <c r="F13" s="22"/>
      <c r="G13" s="22"/>
    </row>
    <row r="14" ht="18" customHeight="1" spans="1:7">
      <c r="A14" s="30" t="s">
        <v>73</v>
      </c>
      <c r="B14" s="138" t="s">
        <v>74</v>
      </c>
      <c r="C14" s="22">
        <v>884191.89</v>
      </c>
      <c r="D14" s="22">
        <v>884191.89</v>
      </c>
      <c r="E14" s="22">
        <v>884191.89</v>
      </c>
      <c r="F14" s="22"/>
      <c r="G14" s="22"/>
    </row>
    <row r="15" ht="18" customHeight="1" spans="1:7">
      <c r="A15" s="30" t="s">
        <v>75</v>
      </c>
      <c r="B15" s="139" t="s">
        <v>76</v>
      </c>
      <c r="C15" s="22">
        <v>547141.45</v>
      </c>
      <c r="D15" s="22">
        <v>547141.45</v>
      </c>
      <c r="E15" s="22">
        <v>547141.45</v>
      </c>
      <c r="F15" s="22"/>
      <c r="G15" s="22"/>
    </row>
    <row r="16" ht="18" customHeight="1" spans="1:7">
      <c r="A16" s="30" t="s">
        <v>77</v>
      </c>
      <c r="B16" s="139" t="s">
        <v>78</v>
      </c>
      <c r="C16" s="22">
        <v>322232.84</v>
      </c>
      <c r="D16" s="22">
        <v>322232.84</v>
      </c>
      <c r="E16" s="22">
        <v>322232.84</v>
      </c>
      <c r="F16" s="22"/>
      <c r="G16" s="22"/>
    </row>
    <row r="17" ht="18" customHeight="1" spans="1:7">
      <c r="A17" s="30" t="s">
        <v>79</v>
      </c>
      <c r="B17" s="139" t="s">
        <v>80</v>
      </c>
      <c r="C17" s="22">
        <v>14817.6</v>
      </c>
      <c r="D17" s="22">
        <v>14817.6</v>
      </c>
      <c r="E17" s="22">
        <v>14817.6</v>
      </c>
      <c r="F17" s="22"/>
      <c r="G17" s="22"/>
    </row>
    <row r="18" ht="18" customHeight="1" spans="1:7">
      <c r="A18" s="30" t="s">
        <v>81</v>
      </c>
      <c r="B18" s="30" t="s">
        <v>82</v>
      </c>
      <c r="C18" s="22">
        <v>10111203.37</v>
      </c>
      <c r="D18" s="22">
        <v>7751803.37</v>
      </c>
      <c r="E18" s="22">
        <v>7095149</v>
      </c>
      <c r="F18" s="22">
        <v>656654.37</v>
      </c>
      <c r="G18" s="22">
        <v>2359400</v>
      </c>
    </row>
    <row r="19" ht="18" customHeight="1" spans="1:7">
      <c r="A19" s="30" t="s">
        <v>83</v>
      </c>
      <c r="B19" s="138" t="s">
        <v>84</v>
      </c>
      <c r="C19" s="22">
        <v>10111203.37</v>
      </c>
      <c r="D19" s="22">
        <v>7751803.37</v>
      </c>
      <c r="E19" s="22">
        <v>7095149</v>
      </c>
      <c r="F19" s="22">
        <v>656654.37</v>
      </c>
      <c r="G19" s="22">
        <v>2359400</v>
      </c>
    </row>
    <row r="20" ht="18" customHeight="1" spans="1:7">
      <c r="A20" s="30" t="s">
        <v>85</v>
      </c>
      <c r="B20" s="139" t="s">
        <v>86</v>
      </c>
      <c r="C20" s="22">
        <v>425000</v>
      </c>
      <c r="D20" s="22"/>
      <c r="E20" s="22"/>
      <c r="F20" s="22"/>
      <c r="G20" s="22">
        <v>425000</v>
      </c>
    </row>
    <row r="21" ht="18" customHeight="1" spans="1:7">
      <c r="A21" s="30" t="s">
        <v>87</v>
      </c>
      <c r="B21" s="139" t="s">
        <v>88</v>
      </c>
      <c r="C21" s="22">
        <v>9686203.37</v>
      </c>
      <c r="D21" s="22">
        <v>7751803.37</v>
      </c>
      <c r="E21" s="22">
        <v>7095149</v>
      </c>
      <c r="F21" s="22">
        <v>656654.37</v>
      </c>
      <c r="G21" s="22">
        <v>1934400</v>
      </c>
    </row>
    <row r="22" ht="18" customHeight="1" spans="1:7">
      <c r="A22" s="30" t="s">
        <v>89</v>
      </c>
      <c r="B22" s="30" t="s">
        <v>90</v>
      </c>
      <c r="C22" s="22">
        <v>737651.75</v>
      </c>
      <c r="D22" s="22">
        <v>737651.75</v>
      </c>
      <c r="E22" s="22">
        <v>737651.75</v>
      </c>
      <c r="F22" s="22"/>
      <c r="G22" s="22"/>
    </row>
    <row r="23" ht="18" customHeight="1" spans="1:7">
      <c r="A23" s="30" t="s">
        <v>91</v>
      </c>
      <c r="B23" s="138" t="s">
        <v>92</v>
      </c>
      <c r="C23" s="22">
        <v>737651.75</v>
      </c>
      <c r="D23" s="22">
        <v>737651.75</v>
      </c>
      <c r="E23" s="22">
        <v>737651.75</v>
      </c>
      <c r="F23" s="22"/>
      <c r="G23" s="22"/>
    </row>
    <row r="24" ht="18" customHeight="1" spans="1:7">
      <c r="A24" s="30" t="s">
        <v>93</v>
      </c>
      <c r="B24" s="139" t="s">
        <v>94</v>
      </c>
      <c r="C24" s="22">
        <v>737651.75</v>
      </c>
      <c r="D24" s="22">
        <v>737651.75</v>
      </c>
      <c r="E24" s="22">
        <v>737651.75</v>
      </c>
      <c r="F24" s="22"/>
      <c r="G24" s="22"/>
    </row>
    <row r="25" ht="18" customHeight="1" spans="1:7">
      <c r="A25" s="140" t="s">
        <v>95</v>
      </c>
      <c r="B25" s="141" t="s">
        <v>95</v>
      </c>
      <c r="C25" s="22">
        <v>12784669.33</v>
      </c>
      <c r="D25" s="22">
        <v>10425269.33</v>
      </c>
      <c r="E25" s="22">
        <v>9752054.96</v>
      </c>
      <c r="F25" s="22">
        <v>673214.37</v>
      </c>
      <c r="G25" s="22">
        <v>2359400</v>
      </c>
    </row>
  </sheetData>
  <mergeCells count="7">
    <mergeCell ref="A2:G2"/>
    <mergeCell ref="A3:E3"/>
    <mergeCell ref="A4:B4"/>
    <mergeCell ref="D4:F4"/>
    <mergeCell ref="A25:B25"/>
    <mergeCell ref="C4:C5"/>
    <mergeCell ref="G4:G5"/>
  </mergeCells>
  <pageMargins left="0.751388888888889" right="0.751388888888889" top="1" bottom="1" header="0.5" footer="0.5"/>
  <pageSetup paperSize="9" scale="77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F7"/>
  <sheetViews>
    <sheetView showZeros="0" workbookViewId="0">
      <selection activeCell="F21" sqref="F21"/>
    </sheetView>
  </sheetViews>
  <sheetFormatPr defaultColWidth="9.14166666666667" defaultRowHeight="14.25" customHeight="1" outlineLevelRow="6" outlineLevelCol="5"/>
  <cols>
    <col min="1" max="1" width="27.425" customWidth="1"/>
    <col min="2" max="2" width="24.75" customWidth="1"/>
    <col min="3" max="3" width="31.175" customWidth="1"/>
    <col min="4" max="4" width="24.5" customWidth="1"/>
    <col min="5" max="5" width="22.8833333333333" customWidth="1"/>
    <col min="6" max="6" width="22.75" customWidth="1"/>
  </cols>
  <sheetData>
    <row r="1" ht="34" customHeight="1" spans="1:6">
      <c r="A1" s="125"/>
      <c r="B1" s="125"/>
      <c r="C1" s="63"/>
      <c r="F1" s="62" t="s">
        <v>118</v>
      </c>
    </row>
    <row r="2" ht="25.5" customHeight="1" spans="1:6">
      <c r="A2" s="126" t="s">
        <v>119</v>
      </c>
      <c r="B2" s="126"/>
      <c r="C2" s="126"/>
      <c r="D2" s="126"/>
      <c r="E2" s="126"/>
      <c r="F2" s="126"/>
    </row>
    <row r="3" ht="36" customHeight="1" spans="1:6">
      <c r="A3" s="4" t="str">
        <f>"单位名称："&amp;"云南省水文水资源局保山分局"</f>
        <v>单位名称：云南省水文水资源局保山分局</v>
      </c>
      <c r="B3" s="125"/>
      <c r="C3" s="63"/>
      <c r="F3" s="127" t="s">
        <v>2</v>
      </c>
    </row>
    <row r="4" ht="41" customHeight="1" spans="1:6">
      <c r="A4" s="9" t="s">
        <v>120</v>
      </c>
      <c r="B4" s="15" t="s">
        <v>121</v>
      </c>
      <c r="C4" s="10" t="s">
        <v>122</v>
      </c>
      <c r="D4" s="11"/>
      <c r="E4" s="12"/>
      <c r="F4" s="15" t="s">
        <v>123</v>
      </c>
    </row>
    <row r="5" ht="41" customHeight="1" spans="1:6">
      <c r="A5" s="17"/>
      <c r="B5" s="18"/>
      <c r="C5" s="65" t="s">
        <v>32</v>
      </c>
      <c r="D5" s="65" t="s">
        <v>124</v>
      </c>
      <c r="E5" s="65" t="s">
        <v>125</v>
      </c>
      <c r="F5" s="18"/>
    </row>
    <row r="6" ht="34" customHeight="1" spans="1:6">
      <c r="A6" s="128">
        <v>1</v>
      </c>
      <c r="B6" s="128">
        <v>2</v>
      </c>
      <c r="C6" s="129">
        <v>3</v>
      </c>
      <c r="D6" s="128">
        <v>4</v>
      </c>
      <c r="E6" s="128">
        <v>5</v>
      </c>
      <c r="F6" s="128">
        <v>6</v>
      </c>
    </row>
    <row r="7" ht="34" customHeight="1" spans="1:6">
      <c r="A7" s="130">
        <v>73400</v>
      </c>
      <c r="B7" s="130"/>
      <c r="C7" s="131">
        <v>71500</v>
      </c>
      <c r="D7" s="130"/>
      <c r="E7" s="130">
        <v>71500</v>
      </c>
      <c r="F7" s="130">
        <v>1900</v>
      </c>
    </row>
  </sheetData>
  <mergeCells count="6">
    <mergeCell ref="A2:F2"/>
    <mergeCell ref="A3:D3"/>
    <mergeCell ref="C4:E4"/>
    <mergeCell ref="A4:A5"/>
    <mergeCell ref="B4:B5"/>
    <mergeCell ref="F4:F5"/>
  </mergeCells>
  <pageMargins left="0.751388888888889" right="0.751388888888889" top="1" bottom="1" header="0.5" footer="0.5"/>
  <pageSetup paperSize="9" scale="86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W41"/>
  <sheetViews>
    <sheetView showZeros="0" workbookViewId="0">
      <selection activeCell="L9" sqref="L9"/>
    </sheetView>
  </sheetViews>
  <sheetFormatPr defaultColWidth="9.14166666666667" defaultRowHeight="14.25" customHeight="1"/>
  <cols>
    <col min="1" max="1" width="28.7" customWidth="1"/>
    <col min="2" max="3" width="23.85" customWidth="1"/>
    <col min="4" max="4" width="14.6" customWidth="1"/>
    <col min="5" max="5" width="18.45" customWidth="1"/>
    <col min="6" max="6" width="14.7416666666667" customWidth="1"/>
    <col min="7" max="7" width="18.8833333333333" customWidth="1"/>
    <col min="8" max="10" width="15.3166666666667" customWidth="1"/>
    <col min="11" max="11" width="10.3833333333333" customWidth="1"/>
    <col min="12" max="12" width="15.3166666666667" customWidth="1"/>
    <col min="13" max="13" width="12.1333333333333" customWidth="1"/>
    <col min="14" max="17" width="9.25" customWidth="1"/>
    <col min="18" max="18" width="15.0333333333333" customWidth="1"/>
    <col min="19" max="22" width="9.88333333333333" customWidth="1"/>
    <col min="23" max="23" width="15.0333333333333" customWidth="1"/>
  </cols>
  <sheetData>
    <row r="1" ht="13.5" customHeight="1" spans="1:23">
      <c r="D1" s="1"/>
      <c r="E1" s="1"/>
      <c r="F1" s="1"/>
      <c r="G1" s="1"/>
      <c r="U1" s="116"/>
      <c r="W1" s="58" t="s">
        <v>126</v>
      </c>
    </row>
    <row r="2" ht="27.75" customHeight="1" spans="1:23">
      <c r="A2" s="27" t="s">
        <v>127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</row>
    <row r="3" ht="13.5" customHeight="1" spans="1:23">
      <c r="A3" s="4" t="str">
        <f>"单位名称："&amp;"云南省水文水资源局保山分局"</f>
        <v>单位名称：云南省水文水资源局保山分局</v>
      </c>
      <c r="B3" s="5"/>
      <c r="C3" s="5"/>
      <c r="D3" s="5"/>
      <c r="E3" s="5"/>
      <c r="F3" s="5"/>
      <c r="G3" s="5"/>
      <c r="H3" s="6"/>
      <c r="I3" s="6"/>
      <c r="J3" s="6"/>
      <c r="K3" s="6"/>
      <c r="L3" s="6"/>
      <c r="M3" s="6"/>
      <c r="N3" s="6"/>
      <c r="O3" s="6"/>
      <c r="P3" s="6"/>
      <c r="Q3" s="6"/>
      <c r="U3" s="116"/>
      <c r="W3" s="107" t="s">
        <v>2</v>
      </c>
    </row>
    <row r="4" ht="21.75" customHeight="1" spans="1:23">
      <c r="A4" s="8" t="s">
        <v>128</v>
      </c>
      <c r="B4" s="8" t="s">
        <v>129</v>
      </c>
      <c r="C4" s="8" t="s">
        <v>130</v>
      </c>
      <c r="D4" s="9" t="s">
        <v>131</v>
      </c>
      <c r="E4" s="9" t="s">
        <v>132</v>
      </c>
      <c r="F4" s="9" t="s">
        <v>133</v>
      </c>
      <c r="G4" s="9" t="s">
        <v>134</v>
      </c>
      <c r="H4" s="65" t="s">
        <v>135</v>
      </c>
      <c r="I4" s="65"/>
      <c r="J4" s="65"/>
      <c r="K4" s="65"/>
      <c r="L4" s="118"/>
      <c r="M4" s="118"/>
      <c r="N4" s="118"/>
      <c r="O4" s="118"/>
      <c r="P4" s="118"/>
      <c r="Q4" s="49"/>
      <c r="R4" s="65"/>
      <c r="S4" s="65"/>
      <c r="T4" s="65"/>
      <c r="U4" s="65"/>
      <c r="V4" s="65"/>
      <c r="W4" s="65"/>
    </row>
    <row r="5" ht="21.75" customHeight="1" spans="1:23">
      <c r="A5" s="13"/>
      <c r="B5" s="13"/>
      <c r="C5" s="13"/>
      <c r="D5" s="14"/>
      <c r="E5" s="14"/>
      <c r="F5" s="14"/>
      <c r="G5" s="14"/>
      <c r="H5" s="65" t="s">
        <v>30</v>
      </c>
      <c r="I5" s="49" t="s">
        <v>33</v>
      </c>
      <c r="J5" s="49"/>
      <c r="K5" s="49"/>
      <c r="L5" s="118"/>
      <c r="M5" s="118"/>
      <c r="N5" s="118" t="s">
        <v>136</v>
      </c>
      <c r="O5" s="118"/>
      <c r="P5" s="118"/>
      <c r="Q5" s="49" t="s">
        <v>36</v>
      </c>
      <c r="R5" s="65" t="s">
        <v>52</v>
      </c>
      <c r="S5" s="49"/>
      <c r="T5" s="49"/>
      <c r="U5" s="49"/>
      <c r="V5" s="49"/>
      <c r="W5" s="49"/>
    </row>
    <row r="6" ht="15" customHeight="1" spans="1:23">
      <c r="A6" s="16"/>
      <c r="B6" s="16"/>
      <c r="C6" s="16"/>
      <c r="D6" s="17"/>
      <c r="E6" s="17"/>
      <c r="F6" s="17"/>
      <c r="G6" s="17"/>
      <c r="H6" s="65"/>
      <c r="I6" s="49" t="s">
        <v>137</v>
      </c>
      <c r="J6" s="49" t="s">
        <v>138</v>
      </c>
      <c r="K6" s="49" t="s">
        <v>139</v>
      </c>
      <c r="L6" s="122" t="s">
        <v>140</v>
      </c>
      <c r="M6" s="122" t="s">
        <v>141</v>
      </c>
      <c r="N6" s="122" t="s">
        <v>33</v>
      </c>
      <c r="O6" s="122" t="s">
        <v>34</v>
      </c>
      <c r="P6" s="122" t="s">
        <v>35</v>
      </c>
      <c r="Q6" s="49"/>
      <c r="R6" s="49" t="s">
        <v>32</v>
      </c>
      <c r="S6" s="49" t="s">
        <v>43</v>
      </c>
      <c r="T6" s="49" t="s">
        <v>142</v>
      </c>
      <c r="U6" s="49" t="s">
        <v>39</v>
      </c>
      <c r="V6" s="49" t="s">
        <v>40</v>
      </c>
      <c r="W6" s="49" t="s">
        <v>41</v>
      </c>
    </row>
    <row r="7" ht="27.75" customHeight="1" spans="1:23">
      <c r="A7" s="16"/>
      <c r="B7" s="16"/>
      <c r="C7" s="16"/>
      <c r="D7" s="17"/>
      <c r="E7" s="17"/>
      <c r="F7" s="17"/>
      <c r="G7" s="17"/>
      <c r="H7" s="65"/>
      <c r="I7" s="49"/>
      <c r="J7" s="49"/>
      <c r="K7" s="49"/>
      <c r="L7" s="122"/>
      <c r="M7" s="122"/>
      <c r="N7" s="122"/>
      <c r="O7" s="122"/>
      <c r="P7" s="122"/>
      <c r="Q7" s="49"/>
      <c r="R7" s="49"/>
      <c r="S7" s="49"/>
      <c r="T7" s="49"/>
      <c r="U7" s="49"/>
      <c r="V7" s="49"/>
      <c r="W7" s="49"/>
    </row>
    <row r="8" ht="15" customHeight="1" spans="1:23">
      <c r="A8" s="123">
        <v>1</v>
      </c>
      <c r="B8" s="123">
        <v>2</v>
      </c>
      <c r="C8" s="123">
        <v>3</v>
      </c>
      <c r="D8" s="123">
        <v>4</v>
      </c>
      <c r="E8" s="123">
        <v>5</v>
      </c>
      <c r="F8" s="123">
        <v>6</v>
      </c>
      <c r="G8" s="123">
        <v>7</v>
      </c>
      <c r="H8" s="123">
        <v>8</v>
      </c>
      <c r="I8" s="123">
        <v>9</v>
      </c>
      <c r="J8" s="123">
        <v>10</v>
      </c>
      <c r="K8" s="123">
        <v>11</v>
      </c>
      <c r="L8" s="123">
        <v>12</v>
      </c>
      <c r="M8" s="123">
        <v>13</v>
      </c>
      <c r="N8" s="123">
        <v>14</v>
      </c>
      <c r="O8" s="123">
        <v>15</v>
      </c>
      <c r="P8" s="123">
        <v>16</v>
      </c>
      <c r="Q8" s="123">
        <v>17</v>
      </c>
      <c r="R8" s="123">
        <v>18</v>
      </c>
      <c r="S8" s="123">
        <v>19</v>
      </c>
      <c r="T8" s="123">
        <v>20</v>
      </c>
      <c r="U8" s="123">
        <v>21</v>
      </c>
      <c r="V8" s="123">
        <v>22</v>
      </c>
      <c r="W8" s="123">
        <v>23</v>
      </c>
    </row>
    <row r="9" ht="18.75" customHeight="1" spans="1:23">
      <c r="A9" s="23" t="s">
        <v>45</v>
      </c>
      <c r="B9" s="120"/>
      <c r="C9" s="23"/>
      <c r="D9" s="23"/>
      <c r="E9" s="23"/>
      <c r="F9" s="23"/>
      <c r="G9" s="23"/>
      <c r="H9" s="22">
        <v>11355969.33</v>
      </c>
      <c r="I9" s="22">
        <v>10425269.33</v>
      </c>
      <c r="J9" s="22">
        <v>2587055.54</v>
      </c>
      <c r="K9" s="22"/>
      <c r="L9" s="22">
        <v>7838213.79</v>
      </c>
      <c r="M9" s="22"/>
      <c r="N9" s="22"/>
      <c r="O9" s="22"/>
      <c r="P9" s="22"/>
      <c r="Q9" s="22"/>
      <c r="R9" s="22">
        <v>930700</v>
      </c>
      <c r="S9" s="22"/>
      <c r="T9" s="22"/>
      <c r="U9" s="22"/>
      <c r="V9" s="22"/>
      <c r="W9" s="22">
        <v>930700</v>
      </c>
    </row>
    <row r="10" ht="31.4" customHeight="1" spans="1:23">
      <c r="A10" s="124" t="s">
        <v>45</v>
      </c>
      <c r="B10" s="120" t="s">
        <v>143</v>
      </c>
      <c r="C10" s="23" t="s">
        <v>144</v>
      </c>
      <c r="D10" s="23" t="s">
        <v>87</v>
      </c>
      <c r="E10" s="23" t="s">
        <v>88</v>
      </c>
      <c r="F10" s="23" t="s">
        <v>145</v>
      </c>
      <c r="G10" s="23" t="s">
        <v>146</v>
      </c>
      <c r="H10" s="22">
        <v>3069720</v>
      </c>
      <c r="I10" s="22">
        <v>3069720</v>
      </c>
      <c r="J10" s="22">
        <v>767430</v>
      </c>
      <c r="K10" s="22"/>
      <c r="L10" s="22">
        <v>2302290</v>
      </c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</row>
    <row r="11" ht="31.4" customHeight="1" spans="1:23">
      <c r="A11" s="124" t="s">
        <v>45</v>
      </c>
      <c r="B11" s="120" t="s">
        <v>143</v>
      </c>
      <c r="C11" s="23" t="s">
        <v>144</v>
      </c>
      <c r="D11" s="23" t="s">
        <v>87</v>
      </c>
      <c r="E11" s="23" t="s">
        <v>88</v>
      </c>
      <c r="F11" s="23" t="s">
        <v>147</v>
      </c>
      <c r="G11" s="23" t="s">
        <v>148</v>
      </c>
      <c r="H11" s="22">
        <v>553980</v>
      </c>
      <c r="I11" s="22">
        <v>553980</v>
      </c>
      <c r="J11" s="22">
        <v>138495</v>
      </c>
      <c r="K11" s="22"/>
      <c r="L11" s="22">
        <v>415485</v>
      </c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</row>
    <row r="12" ht="31.4" customHeight="1" spans="1:23">
      <c r="A12" s="124" t="s">
        <v>45</v>
      </c>
      <c r="B12" s="120" t="s">
        <v>143</v>
      </c>
      <c r="C12" s="23" t="s">
        <v>144</v>
      </c>
      <c r="D12" s="23" t="s">
        <v>87</v>
      </c>
      <c r="E12" s="23" t="s">
        <v>88</v>
      </c>
      <c r="F12" s="23" t="s">
        <v>149</v>
      </c>
      <c r="G12" s="23" t="s">
        <v>150</v>
      </c>
      <c r="H12" s="22">
        <v>255810</v>
      </c>
      <c r="I12" s="22">
        <v>255810</v>
      </c>
      <c r="J12" s="22">
        <v>63952.5</v>
      </c>
      <c r="K12" s="22"/>
      <c r="L12" s="22">
        <v>191857.5</v>
      </c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</row>
    <row r="13" ht="31.4" customHeight="1" spans="1:23">
      <c r="A13" s="124" t="s">
        <v>45</v>
      </c>
      <c r="B13" s="120" t="s">
        <v>143</v>
      </c>
      <c r="C13" s="23" t="s">
        <v>144</v>
      </c>
      <c r="D13" s="23" t="s">
        <v>87</v>
      </c>
      <c r="E13" s="23" t="s">
        <v>88</v>
      </c>
      <c r="F13" s="23" t="s">
        <v>151</v>
      </c>
      <c r="G13" s="23" t="s">
        <v>152</v>
      </c>
      <c r="H13" s="22">
        <v>3188904</v>
      </c>
      <c r="I13" s="22">
        <v>3188904</v>
      </c>
      <c r="J13" s="22">
        <v>797226</v>
      </c>
      <c r="K13" s="22"/>
      <c r="L13" s="22">
        <v>2391678</v>
      </c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</row>
    <row r="14" ht="31.4" customHeight="1" spans="1:23">
      <c r="A14" s="124" t="s">
        <v>45</v>
      </c>
      <c r="B14" s="120" t="s">
        <v>153</v>
      </c>
      <c r="C14" s="23" t="s">
        <v>154</v>
      </c>
      <c r="D14" s="23" t="s">
        <v>66</v>
      </c>
      <c r="E14" s="23" t="s">
        <v>67</v>
      </c>
      <c r="F14" s="23" t="s">
        <v>155</v>
      </c>
      <c r="G14" s="23" t="s">
        <v>156</v>
      </c>
      <c r="H14" s="22">
        <v>984190.03</v>
      </c>
      <c r="I14" s="22">
        <v>984190.03</v>
      </c>
      <c r="J14" s="22">
        <v>246047.51</v>
      </c>
      <c r="K14" s="22"/>
      <c r="L14" s="22">
        <v>738142.52</v>
      </c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</row>
    <row r="15" ht="31.4" customHeight="1" spans="1:23">
      <c r="A15" s="124" t="s">
        <v>45</v>
      </c>
      <c r="B15" s="120" t="s">
        <v>153</v>
      </c>
      <c r="C15" s="23" t="s">
        <v>154</v>
      </c>
      <c r="D15" s="23" t="s">
        <v>70</v>
      </c>
      <c r="E15" s="23" t="s">
        <v>69</v>
      </c>
      <c r="F15" s="23" t="s">
        <v>157</v>
      </c>
      <c r="G15" s="23" t="s">
        <v>158</v>
      </c>
      <c r="H15" s="22">
        <v>50872.29</v>
      </c>
      <c r="I15" s="22">
        <v>50872.29</v>
      </c>
      <c r="J15" s="22">
        <v>12718.08</v>
      </c>
      <c r="K15" s="22"/>
      <c r="L15" s="22">
        <v>38154.21</v>
      </c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</row>
    <row r="16" ht="31.4" customHeight="1" spans="1:23">
      <c r="A16" s="124" t="s">
        <v>45</v>
      </c>
      <c r="B16" s="120" t="s">
        <v>153</v>
      </c>
      <c r="C16" s="23" t="s">
        <v>154</v>
      </c>
      <c r="D16" s="23" t="s">
        <v>75</v>
      </c>
      <c r="E16" s="23" t="s">
        <v>76</v>
      </c>
      <c r="F16" s="23" t="s">
        <v>159</v>
      </c>
      <c r="G16" s="23" t="s">
        <v>160</v>
      </c>
      <c r="H16" s="22">
        <v>473641.45</v>
      </c>
      <c r="I16" s="22">
        <v>473641.45</v>
      </c>
      <c r="J16" s="22">
        <v>118410.36</v>
      </c>
      <c r="K16" s="22"/>
      <c r="L16" s="22">
        <v>355231.09</v>
      </c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</row>
    <row r="17" ht="31.4" customHeight="1" spans="1:23">
      <c r="A17" s="124" t="s">
        <v>45</v>
      </c>
      <c r="B17" s="120" t="s">
        <v>153</v>
      </c>
      <c r="C17" s="23" t="s">
        <v>154</v>
      </c>
      <c r="D17" s="23" t="s">
        <v>75</v>
      </c>
      <c r="E17" s="23" t="s">
        <v>76</v>
      </c>
      <c r="F17" s="23" t="s">
        <v>161</v>
      </c>
      <c r="G17" s="23" t="s">
        <v>162</v>
      </c>
      <c r="H17" s="22">
        <v>73500</v>
      </c>
      <c r="I17" s="22">
        <v>73500</v>
      </c>
      <c r="J17" s="22">
        <v>18375</v>
      </c>
      <c r="K17" s="22"/>
      <c r="L17" s="22">
        <v>55125</v>
      </c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</row>
    <row r="18" ht="31.4" customHeight="1" spans="1:23">
      <c r="A18" s="124" t="s">
        <v>45</v>
      </c>
      <c r="B18" s="120" t="s">
        <v>153</v>
      </c>
      <c r="C18" s="23" t="s">
        <v>154</v>
      </c>
      <c r="D18" s="23" t="s">
        <v>77</v>
      </c>
      <c r="E18" s="23" t="s">
        <v>78</v>
      </c>
      <c r="F18" s="23" t="s">
        <v>163</v>
      </c>
      <c r="G18" s="23" t="s">
        <v>164</v>
      </c>
      <c r="H18" s="22">
        <v>322232.84</v>
      </c>
      <c r="I18" s="22">
        <v>322232.84</v>
      </c>
      <c r="J18" s="22">
        <v>80558.21</v>
      </c>
      <c r="K18" s="22"/>
      <c r="L18" s="22">
        <v>241674.63</v>
      </c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</row>
    <row r="19" ht="31.4" customHeight="1" spans="1:23">
      <c r="A19" s="124" t="s">
        <v>45</v>
      </c>
      <c r="B19" s="120" t="s">
        <v>153</v>
      </c>
      <c r="C19" s="23" t="s">
        <v>154</v>
      </c>
      <c r="D19" s="23" t="s">
        <v>79</v>
      </c>
      <c r="E19" s="23" t="s">
        <v>80</v>
      </c>
      <c r="F19" s="23" t="s">
        <v>157</v>
      </c>
      <c r="G19" s="23" t="s">
        <v>158</v>
      </c>
      <c r="H19" s="22">
        <v>14817.6</v>
      </c>
      <c r="I19" s="22">
        <v>14817.6</v>
      </c>
      <c r="J19" s="22">
        <v>14817.6</v>
      </c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</row>
    <row r="20" ht="31.4" customHeight="1" spans="1:23">
      <c r="A20" s="124" t="s">
        <v>45</v>
      </c>
      <c r="B20" s="120" t="s">
        <v>165</v>
      </c>
      <c r="C20" s="23" t="s">
        <v>94</v>
      </c>
      <c r="D20" s="23" t="s">
        <v>93</v>
      </c>
      <c r="E20" s="23" t="s">
        <v>94</v>
      </c>
      <c r="F20" s="23" t="s">
        <v>166</v>
      </c>
      <c r="G20" s="23" t="s">
        <v>94</v>
      </c>
      <c r="H20" s="22">
        <v>737651.75</v>
      </c>
      <c r="I20" s="22">
        <v>737651.75</v>
      </c>
      <c r="J20" s="22">
        <v>184412.94</v>
      </c>
      <c r="K20" s="22"/>
      <c r="L20" s="22">
        <v>553238.81</v>
      </c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</row>
    <row r="21" ht="31.4" customHeight="1" spans="1:23">
      <c r="A21" s="124" t="s">
        <v>45</v>
      </c>
      <c r="B21" s="120" t="s">
        <v>167</v>
      </c>
      <c r="C21" s="23" t="s">
        <v>168</v>
      </c>
      <c r="D21" s="23" t="s">
        <v>87</v>
      </c>
      <c r="E21" s="23" t="s">
        <v>88</v>
      </c>
      <c r="F21" s="23" t="s">
        <v>169</v>
      </c>
      <c r="G21" s="23" t="s">
        <v>170</v>
      </c>
      <c r="H21" s="22">
        <v>26735</v>
      </c>
      <c r="I21" s="22">
        <v>26735</v>
      </c>
      <c r="J21" s="22">
        <v>6683.75</v>
      </c>
      <c r="K21" s="22"/>
      <c r="L21" s="22">
        <v>20051.25</v>
      </c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</row>
    <row r="22" ht="31.4" customHeight="1" spans="1:23">
      <c r="A22" s="124" t="s">
        <v>45</v>
      </c>
      <c r="B22" s="120" t="s">
        <v>171</v>
      </c>
      <c r="C22" s="23" t="s">
        <v>172</v>
      </c>
      <c r="D22" s="23" t="s">
        <v>87</v>
      </c>
      <c r="E22" s="23" t="s">
        <v>88</v>
      </c>
      <c r="F22" s="23" t="s">
        <v>173</v>
      </c>
      <c r="G22" s="23" t="s">
        <v>174</v>
      </c>
      <c r="H22" s="22">
        <v>141700</v>
      </c>
      <c r="I22" s="22">
        <v>71500</v>
      </c>
      <c r="J22" s="22"/>
      <c r="K22" s="22"/>
      <c r="L22" s="22">
        <v>71500</v>
      </c>
      <c r="M22" s="22"/>
      <c r="N22" s="22"/>
      <c r="O22" s="22"/>
      <c r="P22" s="22"/>
      <c r="Q22" s="22"/>
      <c r="R22" s="22">
        <v>70200</v>
      </c>
      <c r="S22" s="22"/>
      <c r="T22" s="22"/>
      <c r="U22" s="22"/>
      <c r="V22" s="22"/>
      <c r="W22" s="22">
        <v>70200</v>
      </c>
    </row>
    <row r="23" ht="31.4" customHeight="1" spans="1:23">
      <c r="A23" s="124" t="s">
        <v>45</v>
      </c>
      <c r="B23" s="120" t="s">
        <v>175</v>
      </c>
      <c r="C23" s="23" t="s">
        <v>123</v>
      </c>
      <c r="D23" s="23" t="s">
        <v>87</v>
      </c>
      <c r="E23" s="23" t="s">
        <v>88</v>
      </c>
      <c r="F23" s="23" t="s">
        <v>176</v>
      </c>
      <c r="G23" s="23" t="s">
        <v>123</v>
      </c>
      <c r="H23" s="22">
        <v>1900</v>
      </c>
      <c r="I23" s="22">
        <v>1900</v>
      </c>
      <c r="J23" s="22">
        <v>475</v>
      </c>
      <c r="K23" s="22"/>
      <c r="L23" s="22">
        <v>1425</v>
      </c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</row>
    <row r="24" ht="31.4" customHeight="1" spans="1:23">
      <c r="A24" s="124" t="s">
        <v>45</v>
      </c>
      <c r="B24" s="120" t="s">
        <v>177</v>
      </c>
      <c r="C24" s="23" t="s">
        <v>178</v>
      </c>
      <c r="D24" s="23" t="s">
        <v>87</v>
      </c>
      <c r="E24" s="23" t="s">
        <v>88</v>
      </c>
      <c r="F24" s="23" t="s">
        <v>179</v>
      </c>
      <c r="G24" s="23" t="s">
        <v>178</v>
      </c>
      <c r="H24" s="22">
        <v>141368.28</v>
      </c>
      <c r="I24" s="22">
        <v>141368.28</v>
      </c>
      <c r="J24" s="22">
        <v>35342.07</v>
      </c>
      <c r="K24" s="22"/>
      <c r="L24" s="22">
        <v>106026.21</v>
      </c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</row>
    <row r="25" ht="31.4" customHeight="1" spans="1:23">
      <c r="A25" s="124" t="s">
        <v>45</v>
      </c>
      <c r="B25" s="120" t="s">
        <v>180</v>
      </c>
      <c r="C25" s="23" t="s">
        <v>181</v>
      </c>
      <c r="D25" s="23" t="s">
        <v>64</v>
      </c>
      <c r="E25" s="23" t="s">
        <v>65</v>
      </c>
      <c r="F25" s="23" t="s">
        <v>182</v>
      </c>
      <c r="G25" s="23" t="s">
        <v>183</v>
      </c>
      <c r="H25" s="22">
        <v>16560</v>
      </c>
      <c r="I25" s="22">
        <v>16560</v>
      </c>
      <c r="J25" s="22">
        <v>4140</v>
      </c>
      <c r="K25" s="22"/>
      <c r="L25" s="22">
        <v>12420</v>
      </c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</row>
    <row r="26" ht="31.4" customHeight="1" spans="1:23">
      <c r="A26" s="124" t="s">
        <v>45</v>
      </c>
      <c r="B26" s="120" t="s">
        <v>180</v>
      </c>
      <c r="C26" s="23" t="s">
        <v>181</v>
      </c>
      <c r="D26" s="23" t="s">
        <v>87</v>
      </c>
      <c r="E26" s="23" t="s">
        <v>88</v>
      </c>
      <c r="F26" s="23" t="s">
        <v>184</v>
      </c>
      <c r="G26" s="23" t="s">
        <v>185</v>
      </c>
      <c r="H26" s="22">
        <v>92000</v>
      </c>
      <c r="I26" s="22">
        <v>50000</v>
      </c>
      <c r="J26" s="22"/>
      <c r="K26" s="22"/>
      <c r="L26" s="22">
        <v>50000</v>
      </c>
      <c r="M26" s="22"/>
      <c r="N26" s="22"/>
      <c r="O26" s="22"/>
      <c r="P26" s="22"/>
      <c r="Q26" s="22"/>
      <c r="R26" s="22">
        <v>42000</v>
      </c>
      <c r="S26" s="22"/>
      <c r="T26" s="22"/>
      <c r="U26" s="22"/>
      <c r="V26" s="22"/>
      <c r="W26" s="22">
        <v>42000</v>
      </c>
    </row>
    <row r="27" ht="31.4" customHeight="1" spans="1:23">
      <c r="A27" s="124" t="s">
        <v>45</v>
      </c>
      <c r="B27" s="120" t="s">
        <v>180</v>
      </c>
      <c r="C27" s="23" t="s">
        <v>181</v>
      </c>
      <c r="D27" s="23" t="s">
        <v>87</v>
      </c>
      <c r="E27" s="23" t="s">
        <v>88</v>
      </c>
      <c r="F27" s="23" t="s">
        <v>186</v>
      </c>
      <c r="G27" s="23" t="s">
        <v>187</v>
      </c>
      <c r="H27" s="22">
        <v>32000</v>
      </c>
      <c r="I27" s="22">
        <v>2000</v>
      </c>
      <c r="J27" s="22">
        <v>500</v>
      </c>
      <c r="K27" s="22"/>
      <c r="L27" s="22">
        <v>1500</v>
      </c>
      <c r="M27" s="22"/>
      <c r="N27" s="22"/>
      <c r="O27" s="22"/>
      <c r="P27" s="22"/>
      <c r="Q27" s="22"/>
      <c r="R27" s="22">
        <v>30000</v>
      </c>
      <c r="S27" s="22"/>
      <c r="T27" s="22"/>
      <c r="U27" s="22"/>
      <c r="V27" s="22"/>
      <c r="W27" s="22">
        <v>30000</v>
      </c>
    </row>
    <row r="28" ht="31.4" customHeight="1" spans="1:23">
      <c r="A28" s="124" t="s">
        <v>45</v>
      </c>
      <c r="B28" s="120" t="s">
        <v>180</v>
      </c>
      <c r="C28" s="23" t="s">
        <v>181</v>
      </c>
      <c r="D28" s="23" t="s">
        <v>87</v>
      </c>
      <c r="E28" s="23" t="s">
        <v>88</v>
      </c>
      <c r="F28" s="23" t="s">
        <v>188</v>
      </c>
      <c r="G28" s="23" t="s">
        <v>189</v>
      </c>
      <c r="H28" s="22">
        <v>21600</v>
      </c>
      <c r="I28" s="22">
        <v>12000</v>
      </c>
      <c r="J28" s="22">
        <v>3000</v>
      </c>
      <c r="K28" s="22"/>
      <c r="L28" s="22">
        <v>9000</v>
      </c>
      <c r="M28" s="22"/>
      <c r="N28" s="22"/>
      <c r="O28" s="22"/>
      <c r="P28" s="22"/>
      <c r="Q28" s="22"/>
      <c r="R28" s="22">
        <v>9600</v>
      </c>
      <c r="S28" s="22"/>
      <c r="T28" s="22"/>
      <c r="U28" s="22"/>
      <c r="V28" s="22"/>
      <c r="W28" s="22">
        <v>9600</v>
      </c>
    </row>
    <row r="29" ht="31.4" customHeight="1" spans="1:23">
      <c r="A29" s="124" t="s">
        <v>45</v>
      </c>
      <c r="B29" s="120" t="s">
        <v>180</v>
      </c>
      <c r="C29" s="23" t="s">
        <v>181</v>
      </c>
      <c r="D29" s="23" t="s">
        <v>87</v>
      </c>
      <c r="E29" s="23" t="s">
        <v>88</v>
      </c>
      <c r="F29" s="23" t="s">
        <v>190</v>
      </c>
      <c r="G29" s="23" t="s">
        <v>191</v>
      </c>
      <c r="H29" s="22">
        <v>64800</v>
      </c>
      <c r="I29" s="22">
        <v>36000</v>
      </c>
      <c r="J29" s="22">
        <v>9000</v>
      </c>
      <c r="K29" s="22"/>
      <c r="L29" s="22">
        <v>27000</v>
      </c>
      <c r="M29" s="22"/>
      <c r="N29" s="22"/>
      <c r="O29" s="22"/>
      <c r="P29" s="22"/>
      <c r="Q29" s="22"/>
      <c r="R29" s="22">
        <v>28800</v>
      </c>
      <c r="S29" s="22"/>
      <c r="T29" s="22"/>
      <c r="U29" s="22"/>
      <c r="V29" s="22"/>
      <c r="W29" s="22">
        <v>28800</v>
      </c>
    </row>
    <row r="30" ht="31.4" customHeight="1" spans="1:23">
      <c r="A30" s="124" t="s">
        <v>45</v>
      </c>
      <c r="B30" s="120" t="s">
        <v>180</v>
      </c>
      <c r="C30" s="23" t="s">
        <v>181</v>
      </c>
      <c r="D30" s="23" t="s">
        <v>87</v>
      </c>
      <c r="E30" s="23" t="s">
        <v>88</v>
      </c>
      <c r="F30" s="23" t="s">
        <v>192</v>
      </c>
      <c r="G30" s="23" t="s">
        <v>193</v>
      </c>
      <c r="H30" s="22">
        <v>75817.81</v>
      </c>
      <c r="I30" s="22">
        <v>36217.81</v>
      </c>
      <c r="J30" s="22">
        <v>9054.45</v>
      </c>
      <c r="K30" s="22"/>
      <c r="L30" s="22">
        <v>27163.36</v>
      </c>
      <c r="M30" s="22"/>
      <c r="N30" s="22"/>
      <c r="O30" s="22"/>
      <c r="P30" s="22"/>
      <c r="Q30" s="22"/>
      <c r="R30" s="22">
        <v>39600</v>
      </c>
      <c r="S30" s="22"/>
      <c r="T30" s="22"/>
      <c r="U30" s="22"/>
      <c r="V30" s="22"/>
      <c r="W30" s="22">
        <v>39600</v>
      </c>
    </row>
    <row r="31" ht="31.4" customHeight="1" spans="1:23">
      <c r="A31" s="124" t="s">
        <v>45</v>
      </c>
      <c r="B31" s="120" t="s">
        <v>180</v>
      </c>
      <c r="C31" s="23" t="s">
        <v>181</v>
      </c>
      <c r="D31" s="23" t="s">
        <v>87</v>
      </c>
      <c r="E31" s="23" t="s">
        <v>88</v>
      </c>
      <c r="F31" s="23" t="s">
        <v>194</v>
      </c>
      <c r="G31" s="23" t="s">
        <v>195</v>
      </c>
      <c r="H31" s="22">
        <v>125000</v>
      </c>
      <c r="I31" s="22">
        <v>5000</v>
      </c>
      <c r="J31" s="22">
        <v>1250</v>
      </c>
      <c r="K31" s="22"/>
      <c r="L31" s="22">
        <v>3750</v>
      </c>
      <c r="M31" s="22"/>
      <c r="N31" s="22"/>
      <c r="O31" s="22"/>
      <c r="P31" s="22"/>
      <c r="Q31" s="22"/>
      <c r="R31" s="22">
        <v>120000</v>
      </c>
      <c r="S31" s="22"/>
      <c r="T31" s="22"/>
      <c r="U31" s="22"/>
      <c r="V31" s="22"/>
      <c r="W31" s="22">
        <v>120000</v>
      </c>
    </row>
    <row r="32" ht="31.4" customHeight="1" spans="1:23">
      <c r="A32" s="124" t="s">
        <v>45</v>
      </c>
      <c r="B32" s="120" t="s">
        <v>180</v>
      </c>
      <c r="C32" s="23" t="s">
        <v>181</v>
      </c>
      <c r="D32" s="23" t="s">
        <v>87</v>
      </c>
      <c r="E32" s="23" t="s">
        <v>88</v>
      </c>
      <c r="F32" s="23" t="s">
        <v>196</v>
      </c>
      <c r="G32" s="23" t="s">
        <v>197</v>
      </c>
      <c r="H32" s="22">
        <v>74000</v>
      </c>
      <c r="I32" s="22">
        <v>74000</v>
      </c>
      <c r="J32" s="22">
        <v>18500</v>
      </c>
      <c r="K32" s="22"/>
      <c r="L32" s="22">
        <v>55500</v>
      </c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</row>
    <row r="33" ht="31.4" customHeight="1" spans="1:23">
      <c r="A33" s="124" t="s">
        <v>45</v>
      </c>
      <c r="B33" s="120" t="s">
        <v>180</v>
      </c>
      <c r="C33" s="23" t="s">
        <v>181</v>
      </c>
      <c r="D33" s="23" t="s">
        <v>87</v>
      </c>
      <c r="E33" s="23" t="s">
        <v>88</v>
      </c>
      <c r="F33" s="23" t="s">
        <v>198</v>
      </c>
      <c r="G33" s="23" t="s">
        <v>199</v>
      </c>
      <c r="H33" s="22">
        <v>16000</v>
      </c>
      <c r="I33" s="22">
        <v>16000</v>
      </c>
      <c r="J33" s="22">
        <v>4000</v>
      </c>
      <c r="K33" s="22"/>
      <c r="L33" s="22">
        <v>12000</v>
      </c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</row>
    <row r="34" ht="31.4" customHeight="1" spans="1:23">
      <c r="A34" s="124" t="s">
        <v>45</v>
      </c>
      <c r="B34" s="120" t="s">
        <v>180</v>
      </c>
      <c r="C34" s="23" t="s">
        <v>181</v>
      </c>
      <c r="D34" s="23" t="s">
        <v>87</v>
      </c>
      <c r="E34" s="23" t="s">
        <v>88</v>
      </c>
      <c r="F34" s="23" t="s">
        <v>200</v>
      </c>
      <c r="G34" s="23" t="s">
        <v>201</v>
      </c>
      <c r="H34" s="22">
        <v>20100</v>
      </c>
      <c r="I34" s="22"/>
      <c r="J34" s="22"/>
      <c r="K34" s="22"/>
      <c r="L34" s="22"/>
      <c r="M34" s="22"/>
      <c r="N34" s="22"/>
      <c r="O34" s="22"/>
      <c r="P34" s="22"/>
      <c r="Q34" s="22"/>
      <c r="R34" s="22">
        <v>20100</v>
      </c>
      <c r="S34" s="22"/>
      <c r="T34" s="22"/>
      <c r="U34" s="22"/>
      <c r="V34" s="22"/>
      <c r="W34" s="22">
        <v>20100</v>
      </c>
    </row>
    <row r="35" ht="31.4" customHeight="1" spans="1:23">
      <c r="A35" s="124" t="s">
        <v>45</v>
      </c>
      <c r="B35" s="120" t="s">
        <v>180</v>
      </c>
      <c r="C35" s="23" t="s">
        <v>181</v>
      </c>
      <c r="D35" s="23" t="s">
        <v>87</v>
      </c>
      <c r="E35" s="23" t="s">
        <v>88</v>
      </c>
      <c r="F35" s="23" t="s">
        <v>202</v>
      </c>
      <c r="G35" s="23" t="s">
        <v>203</v>
      </c>
      <c r="H35" s="22">
        <v>4300</v>
      </c>
      <c r="I35" s="22">
        <v>4300</v>
      </c>
      <c r="J35" s="22">
        <v>1075</v>
      </c>
      <c r="K35" s="22"/>
      <c r="L35" s="22">
        <v>3225</v>
      </c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22"/>
    </row>
    <row r="36" ht="31.4" customHeight="1" spans="1:23">
      <c r="A36" s="124" t="s">
        <v>45</v>
      </c>
      <c r="B36" s="120" t="s">
        <v>180</v>
      </c>
      <c r="C36" s="23" t="s">
        <v>181</v>
      </c>
      <c r="D36" s="23" t="s">
        <v>87</v>
      </c>
      <c r="E36" s="23" t="s">
        <v>88</v>
      </c>
      <c r="F36" s="23" t="s">
        <v>204</v>
      </c>
      <c r="G36" s="23" t="s">
        <v>205</v>
      </c>
      <c r="H36" s="22">
        <v>13000</v>
      </c>
      <c r="I36" s="22">
        <v>13000</v>
      </c>
      <c r="J36" s="22">
        <v>3250</v>
      </c>
      <c r="K36" s="22"/>
      <c r="L36" s="22">
        <v>9750</v>
      </c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22"/>
    </row>
    <row r="37" ht="31.4" customHeight="1" spans="1:23">
      <c r="A37" s="124" t="s">
        <v>45</v>
      </c>
      <c r="B37" s="120" t="s">
        <v>180</v>
      </c>
      <c r="C37" s="23" t="s">
        <v>181</v>
      </c>
      <c r="D37" s="23" t="s">
        <v>87</v>
      </c>
      <c r="E37" s="23" t="s">
        <v>88</v>
      </c>
      <c r="F37" s="23" t="s">
        <v>206</v>
      </c>
      <c r="G37" s="23" t="s">
        <v>207</v>
      </c>
      <c r="H37" s="22">
        <v>12000</v>
      </c>
      <c r="I37" s="22">
        <v>12000</v>
      </c>
      <c r="J37" s="22">
        <v>3000</v>
      </c>
      <c r="K37" s="22"/>
      <c r="L37" s="22">
        <v>9000</v>
      </c>
      <c r="M37" s="22"/>
      <c r="N37" s="22"/>
      <c r="O37" s="22"/>
      <c r="P37" s="22"/>
      <c r="Q37" s="22"/>
      <c r="R37" s="22"/>
      <c r="S37" s="22"/>
      <c r="T37" s="22"/>
      <c r="U37" s="22"/>
      <c r="V37" s="22"/>
      <c r="W37" s="22"/>
    </row>
    <row r="38" ht="31.4" customHeight="1" spans="1:23">
      <c r="A38" s="124" t="s">
        <v>45</v>
      </c>
      <c r="B38" s="120" t="s">
        <v>180</v>
      </c>
      <c r="C38" s="23" t="s">
        <v>181</v>
      </c>
      <c r="D38" s="23" t="s">
        <v>87</v>
      </c>
      <c r="E38" s="23" t="s">
        <v>88</v>
      </c>
      <c r="F38" s="23" t="s">
        <v>208</v>
      </c>
      <c r="G38" s="23" t="s">
        <v>209</v>
      </c>
      <c r="H38" s="22">
        <v>57600</v>
      </c>
      <c r="I38" s="22"/>
      <c r="J38" s="22"/>
      <c r="K38" s="22"/>
      <c r="L38" s="22"/>
      <c r="M38" s="22"/>
      <c r="N38" s="22"/>
      <c r="O38" s="22"/>
      <c r="P38" s="22"/>
      <c r="Q38" s="22"/>
      <c r="R38" s="22">
        <v>57600</v>
      </c>
      <c r="S38" s="22"/>
      <c r="T38" s="22"/>
      <c r="U38" s="22"/>
      <c r="V38" s="22"/>
      <c r="W38" s="22">
        <v>57600</v>
      </c>
    </row>
    <row r="39" ht="31.4" customHeight="1" spans="1:23">
      <c r="A39" s="124" t="s">
        <v>45</v>
      </c>
      <c r="B39" s="120" t="s">
        <v>180</v>
      </c>
      <c r="C39" s="23" t="s">
        <v>181</v>
      </c>
      <c r="D39" s="23" t="s">
        <v>87</v>
      </c>
      <c r="E39" s="23" t="s">
        <v>88</v>
      </c>
      <c r="F39" s="23" t="s">
        <v>210</v>
      </c>
      <c r="G39" s="23" t="s">
        <v>211</v>
      </c>
      <c r="H39" s="22">
        <v>32000</v>
      </c>
      <c r="I39" s="22"/>
      <c r="J39" s="22"/>
      <c r="K39" s="22"/>
      <c r="L39" s="22"/>
      <c r="M39" s="22"/>
      <c r="N39" s="22"/>
      <c r="O39" s="22"/>
      <c r="P39" s="22"/>
      <c r="Q39" s="22"/>
      <c r="R39" s="22">
        <v>32000</v>
      </c>
      <c r="S39" s="22"/>
      <c r="T39" s="22"/>
      <c r="U39" s="22"/>
      <c r="V39" s="22"/>
      <c r="W39" s="22">
        <v>32000</v>
      </c>
    </row>
    <row r="40" ht="31.4" customHeight="1" spans="1:23">
      <c r="A40" s="124" t="s">
        <v>45</v>
      </c>
      <c r="B40" s="120" t="s">
        <v>180</v>
      </c>
      <c r="C40" s="23" t="s">
        <v>181</v>
      </c>
      <c r="D40" s="23" t="s">
        <v>87</v>
      </c>
      <c r="E40" s="23" t="s">
        <v>88</v>
      </c>
      <c r="F40" s="23" t="s">
        <v>182</v>
      </c>
      <c r="G40" s="23" t="s">
        <v>183</v>
      </c>
      <c r="H40" s="22">
        <v>662168.28</v>
      </c>
      <c r="I40" s="22">
        <v>181368.28</v>
      </c>
      <c r="J40" s="22">
        <v>45342.07</v>
      </c>
      <c r="K40" s="22"/>
      <c r="L40" s="22">
        <v>136026.21</v>
      </c>
      <c r="M40" s="22"/>
      <c r="N40" s="22"/>
      <c r="O40" s="22"/>
      <c r="P40" s="22"/>
      <c r="Q40" s="22"/>
      <c r="R40" s="22">
        <v>480800</v>
      </c>
      <c r="S40" s="22"/>
      <c r="T40" s="22"/>
      <c r="U40" s="22"/>
      <c r="V40" s="22"/>
      <c r="W40" s="22">
        <v>480800</v>
      </c>
    </row>
    <row r="41" ht="18.75" customHeight="1" spans="1:23">
      <c r="A41" s="31" t="s">
        <v>95</v>
      </c>
      <c r="B41" s="32"/>
      <c r="C41" s="32"/>
      <c r="D41" s="32"/>
      <c r="E41" s="32"/>
      <c r="F41" s="32"/>
      <c r="G41" s="33"/>
      <c r="H41" s="22">
        <v>11355969.33</v>
      </c>
      <c r="I41" s="22">
        <v>10425269.33</v>
      </c>
      <c r="J41" s="22">
        <v>2587055.54</v>
      </c>
      <c r="K41" s="22"/>
      <c r="L41" s="22">
        <v>7838213.79</v>
      </c>
      <c r="M41" s="22"/>
      <c r="N41" s="22"/>
      <c r="O41" s="22"/>
      <c r="P41" s="22"/>
      <c r="Q41" s="22"/>
      <c r="R41" s="22">
        <v>930700</v>
      </c>
      <c r="S41" s="22"/>
      <c r="T41" s="22"/>
      <c r="U41" s="22"/>
      <c r="V41" s="22"/>
      <c r="W41" s="22">
        <v>930700</v>
      </c>
    </row>
  </sheetData>
  <mergeCells count="30">
    <mergeCell ref="A2:W2"/>
    <mergeCell ref="A3:G3"/>
    <mergeCell ref="H4:W4"/>
    <mergeCell ref="I5:M5"/>
    <mergeCell ref="N5:P5"/>
    <mergeCell ref="R5:W5"/>
    <mergeCell ref="A41:G41"/>
    <mergeCell ref="A4:A7"/>
    <mergeCell ref="B4:B7"/>
    <mergeCell ref="C4:C7"/>
    <mergeCell ref="D4:D7"/>
    <mergeCell ref="E4:E7"/>
    <mergeCell ref="F4:F7"/>
    <mergeCell ref="G4:G7"/>
    <mergeCell ref="H5:H7"/>
    <mergeCell ref="I6:I7"/>
    <mergeCell ref="J6:J7"/>
    <mergeCell ref="K6:K7"/>
    <mergeCell ref="L6:L7"/>
    <mergeCell ref="M6:M7"/>
    <mergeCell ref="N6:N7"/>
    <mergeCell ref="O6:O7"/>
    <mergeCell ref="P6:P7"/>
    <mergeCell ref="Q5:Q7"/>
    <mergeCell ref="R6:R7"/>
    <mergeCell ref="S6:S7"/>
    <mergeCell ref="T6:T7"/>
    <mergeCell ref="U6:U7"/>
    <mergeCell ref="V6:V7"/>
    <mergeCell ref="W6:W7"/>
  </mergeCells>
  <pageMargins left="0.751388888888889" right="0.751388888888889" top="1" bottom="1" header="0.5" footer="0.5"/>
  <pageSetup paperSize="9" scale="38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W32"/>
  <sheetViews>
    <sheetView showZeros="0" topLeftCell="A18" workbookViewId="0">
      <selection activeCell="A10" sqref="$A10:$XFD10"/>
    </sheetView>
  </sheetViews>
  <sheetFormatPr defaultColWidth="9.14166666666667" defaultRowHeight="14.25" customHeight="1"/>
  <cols>
    <col min="1" max="1" width="14.575" customWidth="1"/>
    <col min="2" max="2" width="21.0333333333333" customWidth="1"/>
    <col min="3" max="3" width="23.1333333333333" customWidth="1"/>
    <col min="4" max="4" width="25.8833333333333" customWidth="1"/>
    <col min="5" max="5" width="15.6" customWidth="1"/>
    <col min="6" max="6" width="19.7416666666667" customWidth="1"/>
    <col min="7" max="7" width="14.8833333333333" customWidth="1"/>
    <col min="8" max="8" width="19.7416666666667" customWidth="1"/>
    <col min="9" max="11" width="14.175" customWidth="1"/>
    <col min="12" max="17" width="7.63333333333333" customWidth="1"/>
    <col min="18" max="18" width="15.175" customWidth="1"/>
    <col min="19" max="22" width="9.38333333333333" customWidth="1"/>
    <col min="23" max="23" width="15.175" customWidth="1"/>
  </cols>
  <sheetData>
    <row r="1" ht="13.5" customHeight="1" spans="1:23">
      <c r="E1" s="1"/>
      <c r="F1" s="1"/>
      <c r="G1" s="1"/>
      <c r="H1" s="1"/>
      <c r="U1" s="116"/>
      <c r="W1" s="58" t="s">
        <v>212</v>
      </c>
    </row>
    <row r="2" ht="27.75" customHeight="1" spans="1:23">
      <c r="A2" s="27" t="s">
        <v>213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</row>
    <row r="3" ht="13.5" customHeight="1" spans="1:23">
      <c r="A3" s="4" t="str">
        <f t="shared" ref="A3:B3" si="0">"单位名称："&amp;"云南省水文水资源局保山分局"</f>
        <v>单位名称：云南省水文水资源局保山分局</v>
      </c>
      <c r="B3" s="117" t="str">
        <f t="shared" si="0"/>
        <v>单位名称：云南省水文水资源局保山分局</v>
      </c>
      <c r="C3" s="117"/>
      <c r="D3" s="117"/>
      <c r="E3" s="117"/>
      <c r="F3" s="117"/>
      <c r="G3" s="117"/>
      <c r="H3" s="117"/>
      <c r="I3" s="117"/>
      <c r="J3" s="6"/>
      <c r="K3" s="6"/>
      <c r="L3" s="6"/>
      <c r="M3" s="6"/>
      <c r="N3" s="6"/>
      <c r="O3" s="6"/>
      <c r="P3" s="6"/>
      <c r="Q3" s="6"/>
      <c r="U3" s="116"/>
      <c r="W3" s="107" t="s">
        <v>2</v>
      </c>
    </row>
    <row r="4" ht="21.75" customHeight="1" spans="1:23">
      <c r="A4" s="8" t="s">
        <v>214</v>
      </c>
      <c r="B4" s="8" t="s">
        <v>129</v>
      </c>
      <c r="C4" s="8" t="s">
        <v>130</v>
      </c>
      <c r="D4" s="8" t="s">
        <v>215</v>
      </c>
      <c r="E4" s="9" t="s">
        <v>131</v>
      </c>
      <c r="F4" s="9" t="s">
        <v>132</v>
      </c>
      <c r="G4" s="9" t="s">
        <v>133</v>
      </c>
      <c r="H4" s="9" t="s">
        <v>134</v>
      </c>
      <c r="I4" s="65" t="s">
        <v>30</v>
      </c>
      <c r="J4" s="65" t="s">
        <v>216</v>
      </c>
      <c r="K4" s="65"/>
      <c r="L4" s="65"/>
      <c r="M4" s="65"/>
      <c r="N4" s="118" t="s">
        <v>136</v>
      </c>
      <c r="O4" s="118"/>
      <c r="P4" s="118"/>
      <c r="Q4" s="9" t="s">
        <v>36</v>
      </c>
      <c r="R4" s="10" t="s">
        <v>52</v>
      </c>
      <c r="S4" s="11"/>
      <c r="T4" s="11"/>
      <c r="U4" s="11"/>
      <c r="V4" s="11"/>
      <c r="W4" s="12"/>
    </row>
    <row r="5" ht="21.75" customHeight="1" spans="1:23">
      <c r="A5" s="13"/>
      <c r="B5" s="13"/>
      <c r="C5" s="13"/>
      <c r="D5" s="13"/>
      <c r="E5" s="14"/>
      <c r="F5" s="14"/>
      <c r="G5" s="14"/>
      <c r="H5" s="14"/>
      <c r="I5" s="65"/>
      <c r="J5" s="49" t="s">
        <v>33</v>
      </c>
      <c r="K5" s="49"/>
      <c r="L5" s="49" t="s">
        <v>34</v>
      </c>
      <c r="M5" s="49" t="s">
        <v>35</v>
      </c>
      <c r="N5" s="119" t="s">
        <v>33</v>
      </c>
      <c r="O5" s="119" t="s">
        <v>34</v>
      </c>
      <c r="P5" s="119" t="s">
        <v>35</v>
      </c>
      <c r="Q5" s="14"/>
      <c r="R5" s="9" t="s">
        <v>32</v>
      </c>
      <c r="S5" s="9" t="s">
        <v>43</v>
      </c>
      <c r="T5" s="9" t="s">
        <v>142</v>
      </c>
      <c r="U5" s="9" t="s">
        <v>39</v>
      </c>
      <c r="V5" s="9" t="s">
        <v>40</v>
      </c>
      <c r="W5" s="9" t="s">
        <v>41</v>
      </c>
    </row>
    <row r="6" ht="40.5" customHeight="1" spans="1:23">
      <c r="A6" s="16"/>
      <c r="B6" s="16"/>
      <c r="C6" s="16"/>
      <c r="D6" s="16"/>
      <c r="E6" s="17"/>
      <c r="F6" s="17"/>
      <c r="G6" s="17"/>
      <c r="H6" s="17"/>
      <c r="I6" s="65"/>
      <c r="J6" s="49" t="s">
        <v>32</v>
      </c>
      <c r="K6" s="49" t="s">
        <v>217</v>
      </c>
      <c r="L6" s="49"/>
      <c r="M6" s="49"/>
      <c r="N6" s="17"/>
      <c r="O6" s="17"/>
      <c r="P6" s="17"/>
      <c r="Q6" s="17"/>
      <c r="R6" s="17"/>
      <c r="S6" s="17"/>
      <c r="T6" s="17"/>
      <c r="U6" s="18"/>
      <c r="V6" s="17"/>
      <c r="W6" s="17"/>
    </row>
    <row r="7" ht="15" customHeight="1" spans="1:23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19">
        <v>10</v>
      </c>
      <c r="K7" s="19">
        <v>11</v>
      </c>
      <c r="L7" s="19">
        <v>12</v>
      </c>
      <c r="M7" s="19">
        <v>13</v>
      </c>
      <c r="N7" s="19">
        <v>14</v>
      </c>
      <c r="O7" s="19">
        <v>15</v>
      </c>
      <c r="P7" s="19">
        <v>16</v>
      </c>
      <c r="Q7" s="19">
        <v>17</v>
      </c>
      <c r="R7" s="19">
        <v>18</v>
      </c>
      <c r="S7" s="19">
        <v>19</v>
      </c>
      <c r="T7" s="19">
        <v>20</v>
      </c>
      <c r="U7" s="19">
        <v>21</v>
      </c>
      <c r="V7" s="19">
        <v>22</v>
      </c>
      <c r="W7" s="19">
        <v>23</v>
      </c>
    </row>
    <row r="8" ht="32.9" customHeight="1" spans="1:23">
      <c r="A8" s="23"/>
      <c r="B8" s="120"/>
      <c r="C8" s="23" t="s">
        <v>218</v>
      </c>
      <c r="D8" s="23"/>
      <c r="E8" s="23"/>
      <c r="F8" s="23"/>
      <c r="G8" s="23"/>
      <c r="H8" s="23"/>
      <c r="I8" s="121">
        <v>960000</v>
      </c>
      <c r="J8" s="121">
        <v>960000</v>
      </c>
      <c r="K8" s="121">
        <v>960000</v>
      </c>
      <c r="L8" s="121"/>
      <c r="M8" s="121"/>
      <c r="N8" s="121"/>
      <c r="O8" s="121"/>
      <c r="P8" s="121"/>
      <c r="Q8" s="121"/>
      <c r="R8" s="121"/>
      <c r="S8" s="121"/>
      <c r="T8" s="121"/>
      <c r="U8" s="92"/>
      <c r="V8" s="121"/>
      <c r="W8" s="121"/>
    </row>
    <row r="9" ht="32.9" customHeight="1" spans="1:23">
      <c r="A9" s="23" t="s">
        <v>219</v>
      </c>
      <c r="B9" s="120" t="s">
        <v>220</v>
      </c>
      <c r="C9" s="23" t="s">
        <v>218</v>
      </c>
      <c r="D9" s="23" t="s">
        <v>45</v>
      </c>
      <c r="E9" s="23" t="s">
        <v>87</v>
      </c>
      <c r="F9" s="23" t="s">
        <v>88</v>
      </c>
      <c r="G9" s="23" t="s">
        <v>221</v>
      </c>
      <c r="H9" s="23" t="s">
        <v>222</v>
      </c>
      <c r="I9" s="121">
        <v>960000</v>
      </c>
      <c r="J9" s="121">
        <v>960000</v>
      </c>
      <c r="K9" s="121">
        <v>960000</v>
      </c>
      <c r="L9" s="121"/>
      <c r="M9" s="121"/>
      <c r="N9" s="121"/>
      <c r="O9" s="121"/>
      <c r="P9" s="121"/>
      <c r="Q9" s="121"/>
      <c r="R9" s="121"/>
      <c r="S9" s="121"/>
      <c r="T9" s="121"/>
      <c r="U9" s="92"/>
      <c r="V9" s="121"/>
      <c r="W9" s="121"/>
    </row>
    <row r="10" ht="32.9" customHeight="1" spans="1:23">
      <c r="A10" s="23"/>
      <c r="B10" s="23"/>
      <c r="C10" s="23" t="s">
        <v>223</v>
      </c>
      <c r="D10" s="23"/>
      <c r="E10" s="23"/>
      <c r="F10" s="23"/>
      <c r="G10" s="23"/>
      <c r="H10" s="23"/>
      <c r="I10" s="121">
        <v>2032500</v>
      </c>
      <c r="J10" s="121">
        <v>1399400</v>
      </c>
      <c r="K10" s="121"/>
      <c r="L10" s="121"/>
      <c r="M10" s="121"/>
      <c r="N10" s="121"/>
      <c r="O10" s="121"/>
      <c r="P10" s="121"/>
      <c r="Q10" s="121"/>
      <c r="R10" s="121">
        <v>633100</v>
      </c>
      <c r="S10" s="121"/>
      <c r="T10" s="121"/>
      <c r="U10" s="92"/>
      <c r="V10" s="121"/>
      <c r="W10" s="121">
        <v>633100</v>
      </c>
    </row>
    <row r="11" ht="32.9" customHeight="1" spans="1:23">
      <c r="A11" s="23" t="s">
        <v>224</v>
      </c>
      <c r="B11" s="120" t="s">
        <v>225</v>
      </c>
      <c r="C11" s="23" t="s">
        <v>223</v>
      </c>
      <c r="D11" s="23" t="s">
        <v>45</v>
      </c>
      <c r="E11" s="23" t="s">
        <v>85</v>
      </c>
      <c r="F11" s="23" t="s">
        <v>86</v>
      </c>
      <c r="G11" s="23" t="s">
        <v>192</v>
      </c>
      <c r="H11" s="23" t="s">
        <v>193</v>
      </c>
      <c r="I11" s="121">
        <v>51400</v>
      </c>
      <c r="J11" s="121">
        <v>51400</v>
      </c>
      <c r="K11" s="121"/>
      <c r="L11" s="121"/>
      <c r="M11" s="121"/>
      <c r="N11" s="121"/>
      <c r="O11" s="121"/>
      <c r="P11" s="121"/>
      <c r="Q11" s="121"/>
      <c r="R11" s="121"/>
      <c r="S11" s="121"/>
      <c r="T11" s="121"/>
      <c r="U11" s="92"/>
      <c r="V11" s="121"/>
      <c r="W11" s="121"/>
    </row>
    <row r="12" ht="32.9" customHeight="1" spans="1:23">
      <c r="A12" s="23" t="s">
        <v>224</v>
      </c>
      <c r="B12" s="120" t="s">
        <v>225</v>
      </c>
      <c r="C12" s="23" t="s">
        <v>223</v>
      </c>
      <c r="D12" s="23" t="s">
        <v>45</v>
      </c>
      <c r="E12" s="23" t="s">
        <v>85</v>
      </c>
      <c r="F12" s="23" t="s">
        <v>86</v>
      </c>
      <c r="G12" s="23" t="s">
        <v>196</v>
      </c>
      <c r="H12" s="23" t="s">
        <v>197</v>
      </c>
      <c r="I12" s="121">
        <v>189223.6</v>
      </c>
      <c r="J12" s="121">
        <v>189223.6</v>
      </c>
      <c r="K12" s="121"/>
      <c r="L12" s="121"/>
      <c r="M12" s="121"/>
      <c r="N12" s="121"/>
      <c r="O12" s="121"/>
      <c r="P12" s="121"/>
      <c r="Q12" s="121"/>
      <c r="R12" s="121"/>
      <c r="S12" s="121"/>
      <c r="T12" s="121"/>
      <c r="U12" s="92"/>
      <c r="V12" s="121"/>
      <c r="W12" s="121"/>
    </row>
    <row r="13" ht="32.9" customHeight="1" spans="1:23">
      <c r="A13" s="23" t="s">
        <v>224</v>
      </c>
      <c r="B13" s="120" t="s">
        <v>225</v>
      </c>
      <c r="C13" s="23" t="s">
        <v>223</v>
      </c>
      <c r="D13" s="23" t="s">
        <v>45</v>
      </c>
      <c r="E13" s="23" t="s">
        <v>85</v>
      </c>
      <c r="F13" s="23" t="s">
        <v>86</v>
      </c>
      <c r="G13" s="23" t="s">
        <v>198</v>
      </c>
      <c r="H13" s="23" t="s">
        <v>199</v>
      </c>
      <c r="I13" s="121">
        <v>94270</v>
      </c>
      <c r="J13" s="121">
        <v>94270</v>
      </c>
      <c r="K13" s="121"/>
      <c r="L13" s="121"/>
      <c r="M13" s="121"/>
      <c r="N13" s="121"/>
      <c r="O13" s="121"/>
      <c r="P13" s="121"/>
      <c r="Q13" s="121"/>
      <c r="R13" s="121"/>
      <c r="S13" s="121"/>
      <c r="T13" s="121"/>
      <c r="U13" s="92"/>
      <c r="V13" s="121"/>
      <c r="W13" s="121"/>
    </row>
    <row r="14" ht="32.9" customHeight="1" spans="1:23">
      <c r="A14" s="23" t="s">
        <v>224</v>
      </c>
      <c r="B14" s="120" t="s">
        <v>225</v>
      </c>
      <c r="C14" s="23" t="s">
        <v>223</v>
      </c>
      <c r="D14" s="23" t="s">
        <v>45</v>
      </c>
      <c r="E14" s="23" t="s">
        <v>85</v>
      </c>
      <c r="F14" s="23" t="s">
        <v>86</v>
      </c>
      <c r="G14" s="23" t="s">
        <v>204</v>
      </c>
      <c r="H14" s="23" t="s">
        <v>205</v>
      </c>
      <c r="I14" s="121">
        <v>31000</v>
      </c>
      <c r="J14" s="121">
        <v>31000</v>
      </c>
      <c r="K14" s="121"/>
      <c r="L14" s="121"/>
      <c r="M14" s="121"/>
      <c r="N14" s="121"/>
      <c r="O14" s="121"/>
      <c r="P14" s="121"/>
      <c r="Q14" s="121"/>
      <c r="R14" s="121"/>
      <c r="S14" s="121"/>
      <c r="T14" s="121"/>
      <c r="U14" s="92"/>
      <c r="V14" s="121"/>
      <c r="W14" s="121"/>
    </row>
    <row r="15" ht="32.9" customHeight="1" spans="1:23">
      <c r="A15" s="23" t="s">
        <v>224</v>
      </c>
      <c r="B15" s="120" t="s">
        <v>225</v>
      </c>
      <c r="C15" s="23" t="s">
        <v>223</v>
      </c>
      <c r="D15" s="23" t="s">
        <v>45</v>
      </c>
      <c r="E15" s="23" t="s">
        <v>85</v>
      </c>
      <c r="F15" s="23" t="s">
        <v>86</v>
      </c>
      <c r="G15" s="23" t="s">
        <v>226</v>
      </c>
      <c r="H15" s="23" t="s">
        <v>227</v>
      </c>
      <c r="I15" s="121">
        <v>52606.4</v>
      </c>
      <c r="J15" s="121">
        <v>52606.4</v>
      </c>
      <c r="K15" s="121"/>
      <c r="L15" s="121"/>
      <c r="M15" s="121"/>
      <c r="N15" s="121"/>
      <c r="O15" s="121"/>
      <c r="P15" s="121"/>
      <c r="Q15" s="121"/>
      <c r="R15" s="121"/>
      <c r="S15" s="121"/>
      <c r="T15" s="121"/>
      <c r="U15" s="92"/>
      <c r="V15" s="121"/>
      <c r="W15" s="121"/>
    </row>
    <row r="16" ht="32.9" customHeight="1" spans="1:23">
      <c r="A16" s="23" t="s">
        <v>224</v>
      </c>
      <c r="B16" s="120" t="s">
        <v>225</v>
      </c>
      <c r="C16" s="23" t="s">
        <v>223</v>
      </c>
      <c r="D16" s="23" t="s">
        <v>45</v>
      </c>
      <c r="E16" s="23" t="s">
        <v>85</v>
      </c>
      <c r="F16" s="23" t="s">
        <v>86</v>
      </c>
      <c r="G16" s="23" t="s">
        <v>206</v>
      </c>
      <c r="H16" s="23" t="s">
        <v>207</v>
      </c>
      <c r="I16" s="121">
        <v>6500</v>
      </c>
      <c r="J16" s="121">
        <v>6500</v>
      </c>
      <c r="K16" s="121"/>
      <c r="L16" s="121"/>
      <c r="M16" s="121"/>
      <c r="N16" s="121"/>
      <c r="O16" s="121"/>
      <c r="P16" s="121"/>
      <c r="Q16" s="121"/>
      <c r="R16" s="121"/>
      <c r="S16" s="121"/>
      <c r="T16" s="121"/>
      <c r="U16" s="92"/>
      <c r="V16" s="121"/>
      <c r="W16" s="121"/>
    </row>
    <row r="17" ht="32.9" customHeight="1" spans="1:23">
      <c r="A17" s="23" t="s">
        <v>224</v>
      </c>
      <c r="B17" s="120" t="s">
        <v>225</v>
      </c>
      <c r="C17" s="23" t="s">
        <v>223</v>
      </c>
      <c r="D17" s="23" t="s">
        <v>45</v>
      </c>
      <c r="E17" s="23" t="s">
        <v>87</v>
      </c>
      <c r="F17" s="23" t="s">
        <v>88</v>
      </c>
      <c r="G17" s="23" t="s">
        <v>184</v>
      </c>
      <c r="H17" s="23" t="s">
        <v>185</v>
      </c>
      <c r="I17" s="121">
        <v>33970</v>
      </c>
      <c r="J17" s="121">
        <v>33970</v>
      </c>
      <c r="K17" s="121"/>
      <c r="L17" s="121"/>
      <c r="M17" s="121"/>
      <c r="N17" s="121"/>
      <c r="O17" s="121"/>
      <c r="P17" s="121"/>
      <c r="Q17" s="121"/>
      <c r="R17" s="121"/>
      <c r="S17" s="121"/>
      <c r="T17" s="121"/>
      <c r="U17" s="92"/>
      <c r="V17" s="121"/>
      <c r="W17" s="121"/>
    </row>
    <row r="18" ht="32.9" customHeight="1" spans="1:23">
      <c r="A18" s="23" t="s">
        <v>224</v>
      </c>
      <c r="B18" s="120" t="s">
        <v>225</v>
      </c>
      <c r="C18" s="23" t="s">
        <v>223</v>
      </c>
      <c r="D18" s="23" t="s">
        <v>45</v>
      </c>
      <c r="E18" s="23" t="s">
        <v>87</v>
      </c>
      <c r="F18" s="23" t="s">
        <v>88</v>
      </c>
      <c r="G18" s="23" t="s">
        <v>186</v>
      </c>
      <c r="H18" s="23" t="s">
        <v>187</v>
      </c>
      <c r="I18" s="121">
        <v>16000</v>
      </c>
      <c r="J18" s="121">
        <v>6400</v>
      </c>
      <c r="K18" s="121"/>
      <c r="L18" s="121"/>
      <c r="M18" s="121"/>
      <c r="N18" s="121"/>
      <c r="O18" s="121"/>
      <c r="P18" s="121"/>
      <c r="Q18" s="121"/>
      <c r="R18" s="121">
        <v>9600</v>
      </c>
      <c r="S18" s="121"/>
      <c r="T18" s="121"/>
      <c r="U18" s="92"/>
      <c r="V18" s="121"/>
      <c r="W18" s="121">
        <v>9600</v>
      </c>
    </row>
    <row r="19" ht="32.9" customHeight="1" spans="1:23">
      <c r="A19" s="23" t="s">
        <v>224</v>
      </c>
      <c r="B19" s="120" t="s">
        <v>225</v>
      </c>
      <c r="C19" s="23" t="s">
        <v>223</v>
      </c>
      <c r="D19" s="23" t="s">
        <v>45</v>
      </c>
      <c r="E19" s="23" t="s">
        <v>87</v>
      </c>
      <c r="F19" s="23" t="s">
        <v>88</v>
      </c>
      <c r="G19" s="23" t="s">
        <v>188</v>
      </c>
      <c r="H19" s="23" t="s">
        <v>189</v>
      </c>
      <c r="I19" s="121">
        <v>6000</v>
      </c>
      <c r="J19" s="121">
        <v>6000</v>
      </c>
      <c r="K19" s="121"/>
      <c r="L19" s="121"/>
      <c r="M19" s="121"/>
      <c r="N19" s="121"/>
      <c r="O19" s="121"/>
      <c r="P19" s="121"/>
      <c r="Q19" s="121"/>
      <c r="R19" s="121"/>
      <c r="S19" s="121"/>
      <c r="T19" s="121"/>
      <c r="U19" s="92"/>
      <c r="V19" s="121"/>
      <c r="W19" s="121"/>
    </row>
    <row r="20" ht="32.9" customHeight="1" spans="1:23">
      <c r="A20" s="23" t="s">
        <v>224</v>
      </c>
      <c r="B20" s="120" t="s">
        <v>225</v>
      </c>
      <c r="C20" s="23" t="s">
        <v>223</v>
      </c>
      <c r="D20" s="23" t="s">
        <v>45</v>
      </c>
      <c r="E20" s="23" t="s">
        <v>87</v>
      </c>
      <c r="F20" s="23" t="s">
        <v>88</v>
      </c>
      <c r="G20" s="23" t="s">
        <v>190</v>
      </c>
      <c r="H20" s="23" t="s">
        <v>191</v>
      </c>
      <c r="I20" s="121">
        <v>12000</v>
      </c>
      <c r="J20" s="121">
        <v>12000</v>
      </c>
      <c r="K20" s="121"/>
      <c r="L20" s="121"/>
      <c r="M20" s="121"/>
      <c r="N20" s="121"/>
      <c r="O20" s="121"/>
      <c r="P20" s="121"/>
      <c r="Q20" s="121"/>
      <c r="R20" s="121"/>
      <c r="S20" s="121"/>
      <c r="T20" s="121"/>
      <c r="U20" s="92"/>
      <c r="V20" s="121"/>
      <c r="W20" s="121"/>
    </row>
    <row r="21" ht="32.9" customHeight="1" spans="1:23">
      <c r="A21" s="23" t="s">
        <v>224</v>
      </c>
      <c r="B21" s="120" t="s">
        <v>225</v>
      </c>
      <c r="C21" s="23" t="s">
        <v>223</v>
      </c>
      <c r="D21" s="23" t="s">
        <v>45</v>
      </c>
      <c r="E21" s="23" t="s">
        <v>87</v>
      </c>
      <c r="F21" s="23" t="s">
        <v>88</v>
      </c>
      <c r="G21" s="23" t="s">
        <v>192</v>
      </c>
      <c r="H21" s="23" t="s">
        <v>193</v>
      </c>
      <c r="I21" s="121">
        <v>39800</v>
      </c>
      <c r="J21" s="121">
        <v>39800</v>
      </c>
      <c r="K21" s="121"/>
      <c r="L21" s="121"/>
      <c r="M21" s="121"/>
      <c r="N21" s="121"/>
      <c r="O21" s="121"/>
      <c r="P21" s="121"/>
      <c r="Q21" s="121"/>
      <c r="R21" s="121"/>
      <c r="S21" s="121"/>
      <c r="T21" s="121"/>
      <c r="U21" s="92"/>
      <c r="V21" s="121"/>
      <c r="W21" s="121"/>
    </row>
    <row r="22" ht="32.9" customHeight="1" spans="1:23">
      <c r="A22" s="23" t="s">
        <v>224</v>
      </c>
      <c r="B22" s="120" t="s">
        <v>225</v>
      </c>
      <c r="C22" s="23" t="s">
        <v>223</v>
      </c>
      <c r="D22" s="23" t="s">
        <v>45</v>
      </c>
      <c r="E22" s="23" t="s">
        <v>87</v>
      </c>
      <c r="F22" s="23" t="s">
        <v>88</v>
      </c>
      <c r="G22" s="23" t="s">
        <v>196</v>
      </c>
      <c r="H22" s="23" t="s">
        <v>197</v>
      </c>
      <c r="I22" s="121">
        <v>224980</v>
      </c>
      <c r="J22" s="121">
        <v>121300</v>
      </c>
      <c r="K22" s="121"/>
      <c r="L22" s="121"/>
      <c r="M22" s="121"/>
      <c r="N22" s="121"/>
      <c r="O22" s="121"/>
      <c r="P22" s="121"/>
      <c r="Q22" s="121"/>
      <c r="R22" s="121">
        <v>103680</v>
      </c>
      <c r="S22" s="121"/>
      <c r="T22" s="121"/>
      <c r="U22" s="92"/>
      <c r="V22" s="121"/>
      <c r="W22" s="121">
        <v>103680</v>
      </c>
    </row>
    <row r="23" ht="32.9" customHeight="1" spans="1:23">
      <c r="A23" s="23" t="s">
        <v>224</v>
      </c>
      <c r="B23" s="120" t="s">
        <v>225</v>
      </c>
      <c r="C23" s="23" t="s">
        <v>223</v>
      </c>
      <c r="D23" s="23" t="s">
        <v>45</v>
      </c>
      <c r="E23" s="23" t="s">
        <v>87</v>
      </c>
      <c r="F23" s="23" t="s">
        <v>88</v>
      </c>
      <c r="G23" s="23" t="s">
        <v>198</v>
      </c>
      <c r="H23" s="23" t="s">
        <v>199</v>
      </c>
      <c r="I23" s="121">
        <v>474070</v>
      </c>
      <c r="J23" s="121">
        <v>183000</v>
      </c>
      <c r="K23" s="121"/>
      <c r="L23" s="121"/>
      <c r="M23" s="121"/>
      <c r="N23" s="121"/>
      <c r="O23" s="121"/>
      <c r="P23" s="121"/>
      <c r="Q23" s="121"/>
      <c r="R23" s="121">
        <v>291070</v>
      </c>
      <c r="S23" s="121"/>
      <c r="T23" s="121"/>
      <c r="U23" s="92"/>
      <c r="V23" s="121"/>
      <c r="W23" s="121">
        <v>291070</v>
      </c>
    </row>
    <row r="24" ht="32.9" customHeight="1" spans="1:23">
      <c r="A24" s="23" t="s">
        <v>224</v>
      </c>
      <c r="B24" s="120" t="s">
        <v>225</v>
      </c>
      <c r="C24" s="23" t="s">
        <v>223</v>
      </c>
      <c r="D24" s="23" t="s">
        <v>45</v>
      </c>
      <c r="E24" s="23" t="s">
        <v>87</v>
      </c>
      <c r="F24" s="23" t="s">
        <v>88</v>
      </c>
      <c r="G24" s="23" t="s">
        <v>200</v>
      </c>
      <c r="H24" s="23" t="s">
        <v>201</v>
      </c>
      <c r="I24" s="121">
        <v>27200</v>
      </c>
      <c r="J24" s="121">
        <v>27200</v>
      </c>
      <c r="K24" s="121"/>
      <c r="L24" s="121"/>
      <c r="M24" s="121"/>
      <c r="N24" s="121"/>
      <c r="O24" s="121"/>
      <c r="P24" s="121"/>
      <c r="Q24" s="121"/>
      <c r="R24" s="121"/>
      <c r="S24" s="121"/>
      <c r="T24" s="121"/>
      <c r="U24" s="92"/>
      <c r="V24" s="121"/>
      <c r="W24" s="121"/>
    </row>
    <row r="25" ht="32.9" customHeight="1" spans="1:23">
      <c r="A25" s="23" t="s">
        <v>224</v>
      </c>
      <c r="B25" s="120" t="s">
        <v>225</v>
      </c>
      <c r="C25" s="23" t="s">
        <v>223</v>
      </c>
      <c r="D25" s="23" t="s">
        <v>45</v>
      </c>
      <c r="E25" s="23" t="s">
        <v>87</v>
      </c>
      <c r="F25" s="23" t="s">
        <v>88</v>
      </c>
      <c r="G25" s="23" t="s">
        <v>204</v>
      </c>
      <c r="H25" s="23" t="s">
        <v>205</v>
      </c>
      <c r="I25" s="121">
        <v>14400</v>
      </c>
      <c r="J25" s="121">
        <v>14400</v>
      </c>
      <c r="K25" s="121"/>
      <c r="L25" s="121"/>
      <c r="M25" s="121"/>
      <c r="N25" s="121"/>
      <c r="O25" s="121"/>
      <c r="P25" s="121"/>
      <c r="Q25" s="121"/>
      <c r="R25" s="121"/>
      <c r="S25" s="121"/>
      <c r="T25" s="121"/>
      <c r="U25" s="92"/>
      <c r="V25" s="121"/>
      <c r="W25" s="121"/>
    </row>
    <row r="26" ht="32.9" customHeight="1" spans="1:23">
      <c r="A26" s="23" t="s">
        <v>224</v>
      </c>
      <c r="B26" s="120" t="s">
        <v>225</v>
      </c>
      <c r="C26" s="23" t="s">
        <v>223</v>
      </c>
      <c r="D26" s="23" t="s">
        <v>45</v>
      </c>
      <c r="E26" s="23" t="s">
        <v>87</v>
      </c>
      <c r="F26" s="23" t="s">
        <v>88</v>
      </c>
      <c r="G26" s="23" t="s">
        <v>226</v>
      </c>
      <c r="H26" s="23" t="s">
        <v>227</v>
      </c>
      <c r="I26" s="121">
        <v>140180</v>
      </c>
      <c r="J26" s="121">
        <v>78430</v>
      </c>
      <c r="K26" s="121"/>
      <c r="L26" s="121"/>
      <c r="M26" s="121"/>
      <c r="N26" s="121"/>
      <c r="O26" s="121"/>
      <c r="P26" s="121"/>
      <c r="Q26" s="121"/>
      <c r="R26" s="121">
        <v>61750</v>
      </c>
      <c r="S26" s="121"/>
      <c r="T26" s="121"/>
      <c r="U26" s="92"/>
      <c r="V26" s="121"/>
      <c r="W26" s="121">
        <v>61750</v>
      </c>
    </row>
    <row r="27" ht="32.9" customHeight="1" spans="1:23">
      <c r="A27" s="23" t="s">
        <v>224</v>
      </c>
      <c r="B27" s="120" t="s">
        <v>225</v>
      </c>
      <c r="C27" s="23" t="s">
        <v>223</v>
      </c>
      <c r="D27" s="23" t="s">
        <v>45</v>
      </c>
      <c r="E27" s="23" t="s">
        <v>87</v>
      </c>
      <c r="F27" s="23" t="s">
        <v>88</v>
      </c>
      <c r="G27" s="23" t="s">
        <v>206</v>
      </c>
      <c r="H27" s="23" t="s">
        <v>207</v>
      </c>
      <c r="I27" s="121">
        <v>185600</v>
      </c>
      <c r="J27" s="121">
        <v>53600</v>
      </c>
      <c r="K27" s="121"/>
      <c r="L27" s="121"/>
      <c r="M27" s="121"/>
      <c r="N27" s="121"/>
      <c r="O27" s="121"/>
      <c r="P27" s="121"/>
      <c r="Q27" s="121"/>
      <c r="R27" s="121">
        <v>132000</v>
      </c>
      <c r="S27" s="121"/>
      <c r="T27" s="121"/>
      <c r="U27" s="92"/>
      <c r="V27" s="121"/>
      <c r="W27" s="121">
        <v>132000</v>
      </c>
    </row>
    <row r="28" ht="32.9" customHeight="1" spans="1:23">
      <c r="A28" s="23" t="s">
        <v>224</v>
      </c>
      <c r="B28" s="120" t="s">
        <v>225</v>
      </c>
      <c r="C28" s="23" t="s">
        <v>223</v>
      </c>
      <c r="D28" s="23" t="s">
        <v>45</v>
      </c>
      <c r="E28" s="23" t="s">
        <v>87</v>
      </c>
      <c r="F28" s="23" t="s">
        <v>88</v>
      </c>
      <c r="G28" s="23" t="s">
        <v>228</v>
      </c>
      <c r="H28" s="23" t="s">
        <v>229</v>
      </c>
      <c r="I28" s="121">
        <v>110000</v>
      </c>
      <c r="J28" s="121">
        <v>75000</v>
      </c>
      <c r="K28" s="121"/>
      <c r="L28" s="121"/>
      <c r="M28" s="121"/>
      <c r="N28" s="121"/>
      <c r="O28" s="121"/>
      <c r="P28" s="121"/>
      <c r="Q28" s="121"/>
      <c r="R28" s="121">
        <v>35000</v>
      </c>
      <c r="S28" s="121"/>
      <c r="T28" s="121"/>
      <c r="U28" s="92"/>
      <c r="V28" s="121"/>
      <c r="W28" s="121">
        <v>35000</v>
      </c>
    </row>
    <row r="29" ht="32.9" customHeight="1" spans="1:23">
      <c r="A29" s="23" t="s">
        <v>224</v>
      </c>
      <c r="B29" s="120" t="s">
        <v>225</v>
      </c>
      <c r="C29" s="23" t="s">
        <v>223</v>
      </c>
      <c r="D29" s="23" t="s">
        <v>45</v>
      </c>
      <c r="E29" s="23" t="s">
        <v>87</v>
      </c>
      <c r="F29" s="23" t="s">
        <v>88</v>
      </c>
      <c r="G29" s="23" t="s">
        <v>208</v>
      </c>
      <c r="H29" s="23" t="s">
        <v>209</v>
      </c>
      <c r="I29" s="121">
        <v>97200</v>
      </c>
      <c r="J29" s="121">
        <v>97200</v>
      </c>
      <c r="K29" s="121"/>
      <c r="L29" s="121"/>
      <c r="M29" s="121"/>
      <c r="N29" s="121"/>
      <c r="O29" s="121"/>
      <c r="P29" s="121"/>
      <c r="Q29" s="121"/>
      <c r="R29" s="121"/>
      <c r="S29" s="121"/>
      <c r="T29" s="121"/>
      <c r="U29" s="92"/>
      <c r="V29" s="121"/>
      <c r="W29" s="121"/>
    </row>
    <row r="30" ht="32.9" customHeight="1" spans="1:23">
      <c r="A30" s="23" t="s">
        <v>224</v>
      </c>
      <c r="B30" s="120" t="s">
        <v>225</v>
      </c>
      <c r="C30" s="23" t="s">
        <v>223</v>
      </c>
      <c r="D30" s="23" t="s">
        <v>45</v>
      </c>
      <c r="E30" s="23" t="s">
        <v>87</v>
      </c>
      <c r="F30" s="23" t="s">
        <v>88</v>
      </c>
      <c r="G30" s="23" t="s">
        <v>210</v>
      </c>
      <c r="H30" s="23" t="s">
        <v>211</v>
      </c>
      <c r="I30" s="121">
        <v>14500</v>
      </c>
      <c r="J30" s="121">
        <v>14500</v>
      </c>
      <c r="K30" s="121"/>
      <c r="L30" s="121"/>
      <c r="M30" s="121"/>
      <c r="N30" s="121"/>
      <c r="O30" s="121"/>
      <c r="P30" s="121"/>
      <c r="Q30" s="121"/>
      <c r="R30" s="121"/>
      <c r="S30" s="121"/>
      <c r="T30" s="121"/>
      <c r="U30" s="92"/>
      <c r="V30" s="121"/>
      <c r="W30" s="121"/>
    </row>
    <row r="31" ht="32.9" customHeight="1" spans="1:23">
      <c r="A31" s="23" t="s">
        <v>224</v>
      </c>
      <c r="B31" s="120" t="s">
        <v>225</v>
      </c>
      <c r="C31" s="23" t="s">
        <v>223</v>
      </c>
      <c r="D31" s="23" t="s">
        <v>45</v>
      </c>
      <c r="E31" s="23" t="s">
        <v>87</v>
      </c>
      <c r="F31" s="23" t="s">
        <v>88</v>
      </c>
      <c r="G31" s="23" t="s">
        <v>230</v>
      </c>
      <c r="H31" s="23" t="s">
        <v>231</v>
      </c>
      <c r="I31" s="121">
        <v>211600</v>
      </c>
      <c r="J31" s="121">
        <v>211600</v>
      </c>
      <c r="K31" s="121"/>
      <c r="L31" s="121"/>
      <c r="M31" s="121"/>
      <c r="N31" s="121"/>
      <c r="O31" s="121"/>
      <c r="P31" s="121"/>
      <c r="Q31" s="121"/>
      <c r="R31" s="121"/>
      <c r="S31" s="121"/>
      <c r="T31" s="121"/>
      <c r="U31" s="92"/>
      <c r="V31" s="121"/>
      <c r="W31" s="121"/>
    </row>
    <row r="32" ht="36" customHeight="1" spans="1:23">
      <c r="A32" s="31" t="s">
        <v>95</v>
      </c>
      <c r="B32" s="32"/>
      <c r="C32" s="32"/>
      <c r="D32" s="32"/>
      <c r="E32" s="32"/>
      <c r="F32" s="32"/>
      <c r="G32" s="32"/>
      <c r="H32" s="33"/>
      <c r="I32" s="121">
        <v>2992500</v>
      </c>
      <c r="J32" s="121">
        <v>2359400</v>
      </c>
      <c r="K32" s="121">
        <v>960000</v>
      </c>
      <c r="L32" s="121"/>
      <c r="M32" s="121"/>
      <c r="N32" s="121"/>
      <c r="O32" s="121"/>
      <c r="P32" s="121"/>
      <c r="Q32" s="121"/>
      <c r="R32" s="121">
        <v>633100</v>
      </c>
      <c r="S32" s="121"/>
      <c r="T32" s="121"/>
      <c r="U32" s="92"/>
      <c r="V32" s="121"/>
      <c r="W32" s="121">
        <v>633100</v>
      </c>
    </row>
  </sheetData>
  <mergeCells count="28">
    <mergeCell ref="A2:W2"/>
    <mergeCell ref="A3:I3"/>
    <mergeCell ref="J4:M4"/>
    <mergeCell ref="N4:P4"/>
    <mergeCell ref="R4:W4"/>
    <mergeCell ref="J5:K5"/>
    <mergeCell ref="A32:H32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L5:L6"/>
    <mergeCell ref="M5:M6"/>
    <mergeCell ref="N5:N6"/>
    <mergeCell ref="O5:O6"/>
    <mergeCell ref="P5:P6"/>
    <mergeCell ref="Q4:Q6"/>
    <mergeCell ref="R5:R6"/>
    <mergeCell ref="S5:S6"/>
    <mergeCell ref="T5:T6"/>
    <mergeCell ref="U5:U6"/>
    <mergeCell ref="V5:V6"/>
    <mergeCell ref="W5:W6"/>
  </mergeCells>
  <pageMargins left="0.751388888888889" right="0.751388888888889" top="1" bottom="1" header="0.5" footer="0.5"/>
  <pageSetup paperSize="9" scale="42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J23"/>
  <sheetViews>
    <sheetView showZeros="0" tabSelected="1" topLeftCell="B3" workbookViewId="0">
      <selection activeCell="J7" sqref="J7"/>
    </sheetView>
  </sheetViews>
  <sheetFormatPr defaultColWidth="9.14166666666667" defaultRowHeight="12" customHeight="1"/>
  <cols>
    <col min="1" max="1" width="31.3916666666667" customWidth="1"/>
    <col min="2" max="2" width="72.3833333333333" customWidth="1"/>
    <col min="3" max="3" width="17.175" customWidth="1"/>
    <col min="4" max="4" width="21.0333333333333" style="110" customWidth="1"/>
    <col min="5" max="5" width="27.5" customWidth="1"/>
    <col min="6" max="6" width="11.2833333333333" style="111" customWidth="1"/>
    <col min="7" max="7" width="10.3166666666667" style="111" customWidth="1"/>
    <col min="8" max="8" width="9.31666666666667" style="111" customWidth="1"/>
    <col min="9" max="9" width="13.425" style="111" customWidth="1"/>
    <col min="10" max="10" width="67.6333333333333" customWidth="1"/>
  </cols>
  <sheetData>
    <row r="1" customHeight="1" spans="1:10">
      <c r="J1" s="46" t="s">
        <v>232</v>
      </c>
    </row>
    <row r="2" ht="28.5" customHeight="1" spans="1:10">
      <c r="A2" s="47" t="s">
        <v>233</v>
      </c>
      <c r="B2" s="27"/>
      <c r="C2" s="27"/>
      <c r="D2" s="112"/>
      <c r="E2" s="27"/>
      <c r="F2" s="48"/>
      <c r="G2" s="27"/>
      <c r="H2" s="48"/>
      <c r="I2" s="48"/>
      <c r="J2" s="27"/>
    </row>
    <row r="3" ht="15" customHeight="1" spans="1:10">
      <c r="A3" s="4" t="str">
        <f>"单位名称："&amp;"云南省水文水资源局保山分局"</f>
        <v>单位名称：云南省水文水资源局保山分局</v>
      </c>
    </row>
    <row r="4" ht="29" customHeight="1" spans="1:10">
      <c r="A4" s="49" t="s">
        <v>234</v>
      </c>
      <c r="B4" s="49" t="s">
        <v>235</v>
      </c>
      <c r="C4" s="49" t="s">
        <v>236</v>
      </c>
      <c r="D4" s="113" t="s">
        <v>237</v>
      </c>
      <c r="E4" s="49" t="s">
        <v>238</v>
      </c>
      <c r="F4" s="50" t="s">
        <v>239</v>
      </c>
      <c r="G4" s="49" t="s">
        <v>240</v>
      </c>
      <c r="H4" s="50" t="s">
        <v>241</v>
      </c>
      <c r="I4" s="50" t="s">
        <v>242</v>
      </c>
      <c r="J4" s="49" t="s">
        <v>243</v>
      </c>
    </row>
    <row r="5" ht="29" customHeight="1" spans="1:10">
      <c r="A5" s="49">
        <v>1</v>
      </c>
      <c r="B5" s="49">
        <v>2</v>
      </c>
      <c r="C5" s="49">
        <v>3</v>
      </c>
      <c r="D5" s="113">
        <v>4</v>
      </c>
      <c r="E5" s="49">
        <v>5</v>
      </c>
      <c r="F5" s="50">
        <v>6</v>
      </c>
      <c r="G5" s="49">
        <v>7</v>
      </c>
      <c r="H5" s="50">
        <v>8</v>
      </c>
      <c r="I5" s="50">
        <v>9</v>
      </c>
      <c r="J5" s="49">
        <v>10</v>
      </c>
    </row>
    <row r="6" ht="29" customHeight="1" spans="1:10">
      <c r="A6" s="51" t="s">
        <v>45</v>
      </c>
      <c r="B6" s="52"/>
      <c r="C6" s="52"/>
      <c r="D6" s="51"/>
      <c r="E6" s="53"/>
      <c r="F6" s="54"/>
      <c r="G6" s="53"/>
      <c r="H6" s="54"/>
      <c r="I6" s="54"/>
      <c r="J6" s="53"/>
    </row>
    <row r="7" ht="60" customHeight="1" spans="1:10">
      <c r="A7" s="114" t="s">
        <v>223</v>
      </c>
      <c r="B7" s="55" t="s">
        <v>244</v>
      </c>
      <c r="C7" s="55" t="s">
        <v>245</v>
      </c>
      <c r="D7" s="55" t="s">
        <v>246</v>
      </c>
      <c r="E7" s="51" t="s">
        <v>247</v>
      </c>
      <c r="F7" s="115" t="s">
        <v>248</v>
      </c>
      <c r="G7" s="53" t="s">
        <v>249</v>
      </c>
      <c r="H7" s="115" t="s">
        <v>250</v>
      </c>
      <c r="I7" s="115" t="s">
        <v>251</v>
      </c>
      <c r="J7" s="56" t="s">
        <v>252</v>
      </c>
    </row>
    <row r="8" ht="82" customHeight="1" spans="1:10">
      <c r="A8" s="114" t="s">
        <v>223</v>
      </c>
      <c r="B8" s="55" t="s">
        <v>253</v>
      </c>
      <c r="C8" s="55" t="s">
        <v>245</v>
      </c>
      <c r="D8" s="55" t="s">
        <v>246</v>
      </c>
      <c r="E8" s="51" t="s">
        <v>254</v>
      </c>
      <c r="F8" s="115" t="s">
        <v>248</v>
      </c>
      <c r="G8" s="53" t="s">
        <v>255</v>
      </c>
      <c r="H8" s="115" t="s">
        <v>250</v>
      </c>
      <c r="I8" s="115" t="s">
        <v>251</v>
      </c>
      <c r="J8" s="56" t="s">
        <v>256</v>
      </c>
    </row>
    <row r="9" ht="47.3" customHeight="1" spans="1:10">
      <c r="A9" s="114" t="s">
        <v>223</v>
      </c>
      <c r="B9" s="55" t="s">
        <v>253</v>
      </c>
      <c r="C9" s="55" t="s">
        <v>245</v>
      </c>
      <c r="D9" s="55" t="s">
        <v>246</v>
      </c>
      <c r="E9" s="51" t="s">
        <v>257</v>
      </c>
      <c r="F9" s="115" t="s">
        <v>248</v>
      </c>
      <c r="G9" s="53" t="s">
        <v>258</v>
      </c>
      <c r="H9" s="115" t="s">
        <v>259</v>
      </c>
      <c r="I9" s="115" t="s">
        <v>251</v>
      </c>
      <c r="J9" s="56" t="s">
        <v>260</v>
      </c>
    </row>
    <row r="10" ht="47.3" customHeight="1" spans="1:10">
      <c r="A10" s="114" t="s">
        <v>223</v>
      </c>
      <c r="B10" s="55" t="s">
        <v>253</v>
      </c>
      <c r="C10" s="55" t="s">
        <v>245</v>
      </c>
      <c r="D10" s="55" t="s">
        <v>246</v>
      </c>
      <c r="E10" s="51" t="s">
        <v>261</v>
      </c>
      <c r="F10" s="115" t="s">
        <v>248</v>
      </c>
      <c r="G10" s="53" t="s">
        <v>249</v>
      </c>
      <c r="H10" s="115" t="s">
        <v>250</v>
      </c>
      <c r="I10" s="115" t="s">
        <v>251</v>
      </c>
      <c r="J10" s="56" t="s">
        <v>262</v>
      </c>
    </row>
    <row r="11" ht="47.3" customHeight="1" spans="1:10">
      <c r="A11" s="114" t="s">
        <v>223</v>
      </c>
      <c r="B11" s="55" t="s">
        <v>253</v>
      </c>
      <c r="C11" s="55" t="s">
        <v>245</v>
      </c>
      <c r="D11" s="55" t="s">
        <v>246</v>
      </c>
      <c r="E11" s="51" t="s">
        <v>263</v>
      </c>
      <c r="F11" s="115" t="s">
        <v>248</v>
      </c>
      <c r="G11" s="53" t="s">
        <v>264</v>
      </c>
      <c r="H11" s="115" t="s">
        <v>265</v>
      </c>
      <c r="I11" s="115" t="s">
        <v>251</v>
      </c>
      <c r="J11" s="56" t="s">
        <v>266</v>
      </c>
    </row>
    <row r="12" ht="47.3" customHeight="1" spans="1:10">
      <c r="A12" s="114" t="s">
        <v>223</v>
      </c>
      <c r="B12" s="55" t="s">
        <v>253</v>
      </c>
      <c r="C12" s="55" t="s">
        <v>245</v>
      </c>
      <c r="D12" s="55" t="s">
        <v>267</v>
      </c>
      <c r="E12" s="51" t="s">
        <v>268</v>
      </c>
      <c r="F12" s="115" t="s">
        <v>269</v>
      </c>
      <c r="G12" s="53" t="s">
        <v>270</v>
      </c>
      <c r="H12" s="115" t="s">
        <v>271</v>
      </c>
      <c r="I12" s="115" t="s">
        <v>251</v>
      </c>
      <c r="J12" s="56" t="s">
        <v>272</v>
      </c>
    </row>
    <row r="13" ht="47.3" customHeight="1" spans="1:10">
      <c r="A13" s="114" t="s">
        <v>223</v>
      </c>
      <c r="B13" s="55" t="s">
        <v>253</v>
      </c>
      <c r="C13" s="55" t="s">
        <v>245</v>
      </c>
      <c r="D13" s="55" t="s">
        <v>267</v>
      </c>
      <c r="E13" s="51" t="s">
        <v>273</v>
      </c>
      <c r="F13" s="115" t="s">
        <v>269</v>
      </c>
      <c r="G13" s="53" t="s">
        <v>274</v>
      </c>
      <c r="H13" s="115" t="s">
        <v>271</v>
      </c>
      <c r="I13" s="115" t="s">
        <v>251</v>
      </c>
      <c r="J13" s="56" t="s">
        <v>275</v>
      </c>
    </row>
    <row r="14" ht="47.3" customHeight="1" spans="1:10">
      <c r="A14" s="114" t="s">
        <v>223</v>
      </c>
      <c r="B14" s="55" t="s">
        <v>253</v>
      </c>
      <c r="C14" s="55" t="s">
        <v>245</v>
      </c>
      <c r="D14" s="55" t="s">
        <v>267</v>
      </c>
      <c r="E14" s="51" t="s">
        <v>276</v>
      </c>
      <c r="F14" s="115" t="s">
        <v>248</v>
      </c>
      <c r="G14" s="53" t="s">
        <v>277</v>
      </c>
      <c r="H14" s="115" t="s">
        <v>271</v>
      </c>
      <c r="I14" s="115" t="s">
        <v>251</v>
      </c>
      <c r="J14" s="56" t="s">
        <v>278</v>
      </c>
    </row>
    <row r="15" ht="47.3" customHeight="1" spans="1:10">
      <c r="A15" s="114" t="s">
        <v>223</v>
      </c>
      <c r="B15" s="55" t="s">
        <v>253</v>
      </c>
      <c r="C15" s="55" t="s">
        <v>245</v>
      </c>
      <c r="D15" s="55" t="s">
        <v>279</v>
      </c>
      <c r="E15" s="51" t="s">
        <v>280</v>
      </c>
      <c r="F15" s="115" t="s">
        <v>269</v>
      </c>
      <c r="G15" s="53" t="s">
        <v>274</v>
      </c>
      <c r="H15" s="115" t="s">
        <v>271</v>
      </c>
      <c r="I15" s="115" t="s">
        <v>251</v>
      </c>
      <c r="J15" s="56" t="s">
        <v>281</v>
      </c>
    </row>
    <row r="16" ht="47.3" customHeight="1" spans="1:10">
      <c r="A16" s="114" t="s">
        <v>223</v>
      </c>
      <c r="B16" s="55" t="s">
        <v>253</v>
      </c>
      <c r="C16" s="55" t="s">
        <v>245</v>
      </c>
      <c r="D16" s="55" t="s">
        <v>279</v>
      </c>
      <c r="E16" s="51" t="s">
        <v>282</v>
      </c>
      <c r="F16" s="115" t="s">
        <v>248</v>
      </c>
      <c r="G16" s="53" t="s">
        <v>277</v>
      </c>
      <c r="H16" s="115" t="s">
        <v>271</v>
      </c>
      <c r="I16" s="115" t="s">
        <v>251</v>
      </c>
      <c r="J16" s="56" t="s">
        <v>283</v>
      </c>
    </row>
    <row r="17" ht="47.3" customHeight="1" spans="1:10">
      <c r="A17" s="114" t="s">
        <v>223</v>
      </c>
      <c r="B17" s="55" t="s">
        <v>253</v>
      </c>
      <c r="C17" s="55" t="s">
        <v>245</v>
      </c>
      <c r="D17" s="55" t="s">
        <v>279</v>
      </c>
      <c r="E17" s="51" t="s">
        <v>284</v>
      </c>
      <c r="F17" s="115" t="s">
        <v>269</v>
      </c>
      <c r="G17" s="53" t="s">
        <v>285</v>
      </c>
      <c r="H17" s="115" t="s">
        <v>271</v>
      </c>
      <c r="I17" s="115" t="s">
        <v>251</v>
      </c>
      <c r="J17" s="56" t="s">
        <v>286</v>
      </c>
    </row>
    <row r="18" ht="47.3" customHeight="1" spans="1:10">
      <c r="A18" s="114" t="s">
        <v>223</v>
      </c>
      <c r="B18" s="55" t="s">
        <v>253</v>
      </c>
      <c r="C18" s="55" t="s">
        <v>287</v>
      </c>
      <c r="D18" s="55" t="s">
        <v>288</v>
      </c>
      <c r="E18" s="51" t="s">
        <v>289</v>
      </c>
      <c r="F18" s="115" t="s">
        <v>269</v>
      </c>
      <c r="G18" s="53" t="s">
        <v>270</v>
      </c>
      <c r="H18" s="115" t="s">
        <v>271</v>
      </c>
      <c r="I18" s="115" t="s">
        <v>251</v>
      </c>
      <c r="J18" s="56" t="s">
        <v>290</v>
      </c>
    </row>
    <row r="19" ht="47.3" customHeight="1" spans="1:10">
      <c r="A19" s="114" t="s">
        <v>223</v>
      </c>
      <c r="B19" s="55" t="s">
        <v>253</v>
      </c>
      <c r="C19" s="55" t="s">
        <v>287</v>
      </c>
      <c r="D19" s="55" t="s">
        <v>291</v>
      </c>
      <c r="E19" s="51" t="s">
        <v>292</v>
      </c>
      <c r="F19" s="115" t="s">
        <v>248</v>
      </c>
      <c r="G19" s="53" t="s">
        <v>293</v>
      </c>
      <c r="H19" s="115" t="s">
        <v>294</v>
      </c>
      <c r="I19" s="115" t="s">
        <v>251</v>
      </c>
      <c r="J19" s="56" t="s">
        <v>295</v>
      </c>
    </row>
    <row r="20" ht="47.3" customHeight="1" spans="1:10">
      <c r="A20" s="114" t="s">
        <v>223</v>
      </c>
      <c r="B20" s="55" t="s">
        <v>253</v>
      </c>
      <c r="C20" s="55" t="s">
        <v>296</v>
      </c>
      <c r="D20" s="55" t="s">
        <v>297</v>
      </c>
      <c r="E20" s="51" t="s">
        <v>298</v>
      </c>
      <c r="F20" s="115" t="s">
        <v>269</v>
      </c>
      <c r="G20" s="53" t="s">
        <v>270</v>
      </c>
      <c r="H20" s="115" t="s">
        <v>271</v>
      </c>
      <c r="I20" s="115" t="s">
        <v>251</v>
      </c>
      <c r="J20" s="56" t="s">
        <v>299</v>
      </c>
    </row>
    <row r="21" ht="47.3" customHeight="1" spans="1:10">
      <c r="A21" s="114" t="s">
        <v>218</v>
      </c>
      <c r="B21" s="55" t="s">
        <v>300</v>
      </c>
      <c r="C21" s="55" t="s">
        <v>245</v>
      </c>
      <c r="D21" s="55" t="s">
        <v>246</v>
      </c>
      <c r="E21" s="51" t="s">
        <v>301</v>
      </c>
      <c r="F21" s="115" t="s">
        <v>248</v>
      </c>
      <c r="G21" s="53" t="s">
        <v>302</v>
      </c>
      <c r="H21" s="115" t="s">
        <v>303</v>
      </c>
      <c r="I21" s="115" t="s">
        <v>251</v>
      </c>
      <c r="J21" s="56" t="s">
        <v>304</v>
      </c>
    </row>
    <row r="22" ht="47.3" customHeight="1" spans="1:10">
      <c r="A22" s="114" t="s">
        <v>218</v>
      </c>
      <c r="B22" s="55" t="s">
        <v>305</v>
      </c>
      <c r="C22" s="55" t="s">
        <v>287</v>
      </c>
      <c r="D22" s="55" t="s">
        <v>288</v>
      </c>
      <c r="E22" s="51" t="s">
        <v>306</v>
      </c>
      <c r="F22" s="115" t="s">
        <v>248</v>
      </c>
      <c r="G22" s="53" t="s">
        <v>307</v>
      </c>
      <c r="H22" s="115"/>
      <c r="I22" s="115" t="s">
        <v>308</v>
      </c>
      <c r="J22" s="56" t="s">
        <v>309</v>
      </c>
    </row>
    <row r="23" ht="47.3" customHeight="1" spans="1:10">
      <c r="A23" s="114" t="s">
        <v>218</v>
      </c>
      <c r="B23" s="55" t="s">
        <v>305</v>
      </c>
      <c r="C23" s="55" t="s">
        <v>296</v>
      </c>
      <c r="D23" s="55" t="s">
        <v>297</v>
      </c>
      <c r="E23" s="51" t="s">
        <v>310</v>
      </c>
      <c r="F23" s="115" t="s">
        <v>269</v>
      </c>
      <c r="G23" s="53" t="s">
        <v>270</v>
      </c>
      <c r="H23" s="115" t="s">
        <v>271</v>
      </c>
      <c r="I23" s="115" t="s">
        <v>251</v>
      </c>
      <c r="J23" s="56" t="s">
        <v>311</v>
      </c>
    </row>
  </sheetData>
  <mergeCells count="6">
    <mergeCell ref="A2:J2"/>
    <mergeCell ref="A3:H3"/>
    <mergeCell ref="A7:A20"/>
    <mergeCell ref="A21:A23"/>
    <mergeCell ref="B7:B20"/>
    <mergeCell ref="B21:B23"/>
  </mergeCells>
  <pageMargins left="0.751388888888889" right="0.751388888888889" top="1" bottom="1" header="0.5" footer="0.5"/>
  <pageSetup paperSize="9" scale="45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F9"/>
  <sheetViews>
    <sheetView showZeros="0" topLeftCell="B1" workbookViewId="0">
      <selection activeCell="F3" sqref="F3"/>
    </sheetView>
  </sheetViews>
  <sheetFormatPr defaultColWidth="9.14166666666667" defaultRowHeight="14.25" customHeight="1" outlineLevelCol="5"/>
  <cols>
    <col min="1" max="1" width="29.0333333333333" customWidth="1"/>
    <col min="2" max="2" width="28.6" customWidth="1"/>
    <col min="3" max="3" width="31.6" customWidth="1"/>
    <col min="4" max="6" width="33.45" customWidth="1"/>
  </cols>
  <sheetData>
    <row r="1" ht="15.75" customHeight="1" spans="1:6">
      <c r="F1" s="58" t="s">
        <v>312</v>
      </c>
    </row>
    <row r="2" ht="28.5" customHeight="1" spans="1:6">
      <c r="A2" s="27" t="s">
        <v>313</v>
      </c>
      <c r="B2" s="27"/>
      <c r="C2" s="27"/>
      <c r="D2" s="27"/>
      <c r="E2" s="27"/>
      <c r="F2" s="27"/>
    </row>
    <row r="3" ht="15" customHeight="1" spans="1:6">
      <c r="A3" s="105" t="str">
        <f>"单位名称："&amp;"云南省水文水资源局保山分局"</f>
        <v>单位名称：云南省水文水资源局保山分局</v>
      </c>
      <c r="B3" s="106"/>
      <c r="C3" s="106"/>
      <c r="D3" s="61"/>
      <c r="E3" s="61"/>
      <c r="F3" s="107" t="s">
        <v>2</v>
      </c>
    </row>
    <row r="4" ht="61" customHeight="1" spans="1:6">
      <c r="A4" s="9" t="s">
        <v>128</v>
      </c>
      <c r="B4" s="9" t="s">
        <v>49</v>
      </c>
      <c r="C4" s="9" t="s">
        <v>50</v>
      </c>
      <c r="D4" s="15" t="s">
        <v>314</v>
      </c>
      <c r="E4" s="65"/>
      <c r="F4" s="65"/>
    </row>
    <row r="5" ht="61" customHeight="1" spans="1:6">
      <c r="A5" s="18"/>
      <c r="B5" s="18"/>
      <c r="C5" s="18"/>
      <c r="D5" s="15" t="s">
        <v>30</v>
      </c>
      <c r="E5" s="65" t="s">
        <v>58</v>
      </c>
      <c r="F5" s="65" t="s">
        <v>59</v>
      </c>
    </row>
    <row r="6" ht="44" customHeight="1" spans="1:6">
      <c r="A6" s="65">
        <v>1</v>
      </c>
      <c r="B6" s="65">
        <v>2</v>
      </c>
      <c r="C6" s="65">
        <v>3</v>
      </c>
      <c r="D6" s="65">
        <v>4</v>
      </c>
      <c r="E6" s="65">
        <v>5</v>
      </c>
      <c r="F6" s="65">
        <v>6</v>
      </c>
    </row>
    <row r="7" ht="44" customHeight="1" spans="1:6">
      <c r="A7" s="30"/>
      <c r="B7" s="30"/>
      <c r="C7" s="30"/>
      <c r="D7" s="22"/>
      <c r="E7" s="22"/>
      <c r="F7" s="22"/>
    </row>
    <row r="8" ht="44" customHeight="1" spans="1:6">
      <c r="A8" s="108" t="s">
        <v>95</v>
      </c>
      <c r="B8" s="109"/>
      <c r="C8" s="109" t="s">
        <v>95</v>
      </c>
      <c r="D8" s="22"/>
      <c r="E8" s="22"/>
      <c r="F8" s="22"/>
    </row>
    <row r="9" ht="59" customHeight="1" spans="1:6">
      <c r="A9" s="34" t="s">
        <v>315</v>
      </c>
      <c r="B9" s="34"/>
      <c r="C9" s="34"/>
      <c r="D9" s="34"/>
      <c r="E9" s="34"/>
      <c r="F9" s="34"/>
    </row>
  </sheetData>
  <mergeCells count="7">
    <mergeCell ref="A2:F2"/>
    <mergeCell ref="D4:F4"/>
    <mergeCell ref="A8:C8"/>
    <mergeCell ref="A9:F9"/>
    <mergeCell ref="A4:A5"/>
    <mergeCell ref="B4:B5"/>
    <mergeCell ref="C4:C5"/>
  </mergeCells>
  <pageMargins left="0.751388888888889" right="0.751388888888889" top="1" bottom="1" header="0.5" footer="0.5"/>
  <pageSetup paperSize="9" scale="69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Q19"/>
  <sheetViews>
    <sheetView showZeros="0" workbookViewId="0">
      <selection activeCell="A3" sqref="A3:F3"/>
    </sheetView>
  </sheetViews>
  <sheetFormatPr defaultColWidth="9.14166666666667" defaultRowHeight="14.25" customHeight="1"/>
  <cols>
    <col min="1" max="1" width="28.3833333333333" customWidth="1"/>
    <col min="2" max="2" width="21.7166666666667" customWidth="1"/>
    <col min="3" max="3" width="30.5" customWidth="1"/>
    <col min="4" max="4" width="7.71666666666667" customWidth="1"/>
    <col min="5" max="5" width="10.2833333333333" customWidth="1"/>
    <col min="6" max="8" width="14.7416666666667" customWidth="1"/>
    <col min="9" max="11" width="9.75" customWidth="1"/>
    <col min="12" max="12" width="12.575" customWidth="1"/>
    <col min="13" max="13" width="8.38333333333333" customWidth="1"/>
    <col min="14" max="14" width="10.75" customWidth="1"/>
    <col min="15" max="16" width="8.38333333333333" customWidth="1"/>
    <col min="17" max="17" width="10.425" customWidth="1"/>
  </cols>
  <sheetData>
    <row r="1" ht="13.5" customHeight="1" spans="1:17">
      <c r="O1" s="46"/>
      <c r="P1" s="46"/>
      <c r="Q1" s="96" t="s">
        <v>316</v>
      </c>
    </row>
    <row r="2" ht="27.75" customHeight="1" spans="1:17">
      <c r="A2" s="59" t="s">
        <v>317</v>
      </c>
      <c r="B2" s="27"/>
      <c r="C2" s="27"/>
      <c r="D2" s="27"/>
      <c r="E2" s="27"/>
      <c r="F2" s="27"/>
      <c r="G2" s="27"/>
      <c r="H2" s="27"/>
      <c r="I2" s="27"/>
      <c r="J2" s="27"/>
      <c r="K2" s="48"/>
      <c r="L2" s="27"/>
      <c r="M2" s="27"/>
      <c r="N2" s="27"/>
      <c r="O2" s="48"/>
      <c r="P2" s="48"/>
      <c r="Q2" s="27"/>
    </row>
    <row r="3" ht="38" customHeight="1" spans="1:17">
      <c r="A3" s="97" t="str">
        <f>"单位名称："&amp;"云南省水文水资源局保山分局"</f>
        <v>单位名称：云南省水文水资源局保山分局</v>
      </c>
      <c r="B3" s="6"/>
      <c r="C3" s="6"/>
      <c r="D3" s="6"/>
      <c r="E3" s="6"/>
      <c r="F3" s="6"/>
      <c r="G3" s="6"/>
      <c r="H3" s="6"/>
      <c r="I3" s="6"/>
      <c r="J3" s="6"/>
      <c r="O3" s="64"/>
      <c r="P3" s="64"/>
      <c r="Q3" s="98" t="s">
        <v>2</v>
      </c>
    </row>
    <row r="4" ht="32" customHeight="1" spans="1:17">
      <c r="A4" s="9" t="s">
        <v>318</v>
      </c>
      <c r="B4" s="76" t="s">
        <v>319</v>
      </c>
      <c r="C4" s="76" t="s">
        <v>320</v>
      </c>
      <c r="D4" s="76" t="s">
        <v>321</v>
      </c>
      <c r="E4" s="76" t="s">
        <v>322</v>
      </c>
      <c r="F4" s="76" t="s">
        <v>323</v>
      </c>
      <c r="G4" s="77" t="s">
        <v>135</v>
      </c>
      <c r="H4" s="77"/>
      <c r="I4" s="77"/>
      <c r="J4" s="77"/>
      <c r="K4" s="78"/>
      <c r="L4" s="77"/>
      <c r="M4" s="77"/>
      <c r="N4" s="77"/>
      <c r="O4" s="79"/>
      <c r="P4" s="78"/>
      <c r="Q4" s="80"/>
    </row>
    <row r="5" ht="32" customHeight="1" spans="1:17">
      <c r="A5" s="14"/>
      <c r="B5" s="81"/>
      <c r="C5" s="81"/>
      <c r="D5" s="81"/>
      <c r="E5" s="81"/>
      <c r="F5" s="81"/>
      <c r="G5" s="81" t="s">
        <v>30</v>
      </c>
      <c r="H5" s="81" t="s">
        <v>33</v>
      </c>
      <c r="I5" s="81" t="s">
        <v>324</v>
      </c>
      <c r="J5" s="81" t="s">
        <v>325</v>
      </c>
      <c r="K5" s="82" t="s">
        <v>326</v>
      </c>
      <c r="L5" s="83" t="s">
        <v>327</v>
      </c>
      <c r="M5" s="83"/>
      <c r="N5" s="83"/>
      <c r="O5" s="84"/>
      <c r="P5" s="85"/>
      <c r="Q5" s="86"/>
    </row>
    <row r="6" ht="54" customHeight="1" spans="1:17">
      <c r="A6" s="17"/>
      <c r="B6" s="86"/>
      <c r="C6" s="86"/>
      <c r="D6" s="86"/>
      <c r="E6" s="86"/>
      <c r="F6" s="86"/>
      <c r="G6" s="86"/>
      <c r="H6" s="86" t="s">
        <v>32</v>
      </c>
      <c r="I6" s="86"/>
      <c r="J6" s="86"/>
      <c r="K6" s="87"/>
      <c r="L6" s="86" t="s">
        <v>32</v>
      </c>
      <c r="M6" s="86" t="s">
        <v>43</v>
      </c>
      <c r="N6" s="86" t="s">
        <v>142</v>
      </c>
      <c r="O6" s="88" t="s">
        <v>39</v>
      </c>
      <c r="P6" s="87" t="s">
        <v>40</v>
      </c>
      <c r="Q6" s="86" t="s">
        <v>41</v>
      </c>
    </row>
    <row r="7" ht="37" customHeight="1" spans="1:17">
      <c r="A7" s="18">
        <v>1</v>
      </c>
      <c r="B7" s="99">
        <v>2</v>
      </c>
      <c r="C7" s="99">
        <v>3</v>
      </c>
      <c r="D7" s="99">
        <v>4</v>
      </c>
      <c r="E7" s="99">
        <v>5</v>
      </c>
      <c r="F7" s="99">
        <v>6</v>
      </c>
      <c r="G7" s="100">
        <v>7</v>
      </c>
      <c r="H7" s="100">
        <v>8</v>
      </c>
      <c r="I7" s="100">
        <v>9</v>
      </c>
      <c r="J7" s="100">
        <v>10</v>
      </c>
      <c r="K7" s="100">
        <v>11</v>
      </c>
      <c r="L7" s="100">
        <v>12</v>
      </c>
      <c r="M7" s="100">
        <v>13</v>
      </c>
      <c r="N7" s="100">
        <v>14</v>
      </c>
      <c r="O7" s="100">
        <v>15</v>
      </c>
      <c r="P7" s="100">
        <v>16</v>
      </c>
      <c r="Q7" s="100">
        <v>17</v>
      </c>
    </row>
    <row r="8" ht="37" customHeight="1" spans="1:17">
      <c r="A8" s="89" t="s">
        <v>45</v>
      </c>
      <c r="B8" s="90"/>
      <c r="C8" s="90"/>
      <c r="D8" s="90"/>
      <c r="E8" s="101"/>
      <c r="F8" s="22">
        <v>216940</v>
      </c>
      <c r="G8" s="22">
        <v>283310.31</v>
      </c>
      <c r="H8" s="22">
        <v>93510.31</v>
      </c>
      <c r="I8" s="22"/>
      <c r="J8" s="22"/>
      <c r="K8" s="22"/>
      <c r="L8" s="22">
        <v>189800</v>
      </c>
      <c r="M8" s="22"/>
      <c r="N8" s="22"/>
      <c r="O8" s="22"/>
      <c r="P8" s="22"/>
      <c r="Q8" s="22">
        <v>189800</v>
      </c>
    </row>
    <row r="9" ht="37" customHeight="1" spans="1:17">
      <c r="A9" s="102" t="s">
        <v>172</v>
      </c>
      <c r="B9" s="90" t="s">
        <v>328</v>
      </c>
      <c r="C9" s="90" t="s">
        <v>329</v>
      </c>
      <c r="D9" s="103" t="s">
        <v>330</v>
      </c>
      <c r="E9" s="104">
        <v>1</v>
      </c>
      <c r="F9" s="22"/>
      <c r="G9" s="22">
        <v>30000</v>
      </c>
      <c r="H9" s="22"/>
      <c r="I9" s="22"/>
      <c r="J9" s="22"/>
      <c r="K9" s="22"/>
      <c r="L9" s="22">
        <v>30000</v>
      </c>
      <c r="M9" s="22"/>
      <c r="N9" s="22"/>
      <c r="O9" s="22"/>
      <c r="P9" s="22"/>
      <c r="Q9" s="22">
        <v>30000</v>
      </c>
    </row>
    <row r="10" ht="37" customHeight="1" spans="1:17">
      <c r="A10" s="102" t="s">
        <v>172</v>
      </c>
      <c r="B10" s="90" t="s">
        <v>328</v>
      </c>
      <c r="C10" s="90" t="s">
        <v>329</v>
      </c>
      <c r="D10" s="103" t="s">
        <v>330</v>
      </c>
      <c r="E10" s="104">
        <v>1</v>
      </c>
      <c r="F10" s="22"/>
      <c r="G10" s="22">
        <v>30000</v>
      </c>
      <c r="H10" s="22">
        <v>30000</v>
      </c>
      <c r="I10" s="22"/>
      <c r="J10" s="22"/>
      <c r="K10" s="22"/>
      <c r="L10" s="22"/>
      <c r="M10" s="22"/>
      <c r="N10" s="22"/>
      <c r="O10" s="22"/>
      <c r="P10" s="22"/>
      <c r="Q10" s="22"/>
    </row>
    <row r="11" ht="37" customHeight="1" spans="1:17">
      <c r="A11" s="102" t="s">
        <v>172</v>
      </c>
      <c r="B11" s="90" t="s">
        <v>331</v>
      </c>
      <c r="C11" s="90" t="s">
        <v>332</v>
      </c>
      <c r="D11" s="103" t="s">
        <v>330</v>
      </c>
      <c r="E11" s="104">
        <v>1</v>
      </c>
      <c r="F11" s="22">
        <v>35000</v>
      </c>
      <c r="G11" s="22">
        <v>35000</v>
      </c>
      <c r="H11" s="22"/>
      <c r="I11" s="22"/>
      <c r="J11" s="22"/>
      <c r="K11" s="22"/>
      <c r="L11" s="22">
        <v>35000</v>
      </c>
      <c r="M11" s="22"/>
      <c r="N11" s="22"/>
      <c r="O11" s="22"/>
      <c r="P11" s="22"/>
      <c r="Q11" s="22">
        <v>35000</v>
      </c>
    </row>
    <row r="12" ht="37" customHeight="1" spans="1:17">
      <c r="A12" s="102" t="s">
        <v>172</v>
      </c>
      <c r="B12" s="90" t="s">
        <v>331</v>
      </c>
      <c r="C12" s="90" t="s">
        <v>332</v>
      </c>
      <c r="D12" s="103" t="s">
        <v>330</v>
      </c>
      <c r="E12" s="104">
        <v>1</v>
      </c>
      <c r="F12" s="22">
        <v>30000</v>
      </c>
      <c r="G12" s="22">
        <v>30000</v>
      </c>
      <c r="H12" s="22">
        <v>30000</v>
      </c>
      <c r="I12" s="22"/>
      <c r="J12" s="22"/>
      <c r="K12" s="22"/>
      <c r="L12" s="22"/>
      <c r="M12" s="22"/>
      <c r="N12" s="22"/>
      <c r="O12" s="22"/>
      <c r="P12" s="22"/>
      <c r="Q12" s="22"/>
    </row>
    <row r="13" ht="37" customHeight="1" spans="1:17">
      <c r="A13" s="102" t="s">
        <v>172</v>
      </c>
      <c r="B13" s="90" t="s">
        <v>333</v>
      </c>
      <c r="C13" s="90" t="s">
        <v>334</v>
      </c>
      <c r="D13" s="103" t="s">
        <v>330</v>
      </c>
      <c r="E13" s="104">
        <v>1</v>
      </c>
      <c r="F13" s="22"/>
      <c r="G13" s="22">
        <v>6370.31</v>
      </c>
      <c r="H13" s="22">
        <v>6370.31</v>
      </c>
      <c r="I13" s="22"/>
      <c r="J13" s="22"/>
      <c r="K13" s="22"/>
      <c r="L13" s="22"/>
      <c r="M13" s="22"/>
      <c r="N13" s="22"/>
      <c r="O13" s="22"/>
      <c r="P13" s="22"/>
      <c r="Q13" s="22"/>
    </row>
    <row r="14" ht="37" customHeight="1" spans="1:17">
      <c r="A14" s="102" t="s">
        <v>181</v>
      </c>
      <c r="B14" s="90" t="s">
        <v>335</v>
      </c>
      <c r="C14" s="90" t="s">
        <v>336</v>
      </c>
      <c r="D14" s="103" t="s">
        <v>337</v>
      </c>
      <c r="E14" s="104">
        <v>80</v>
      </c>
      <c r="F14" s="22">
        <v>14800</v>
      </c>
      <c r="G14" s="22">
        <v>14800</v>
      </c>
      <c r="H14" s="22"/>
      <c r="I14" s="22"/>
      <c r="J14" s="22"/>
      <c r="K14" s="22"/>
      <c r="L14" s="22">
        <v>14800</v>
      </c>
      <c r="M14" s="22"/>
      <c r="N14" s="22"/>
      <c r="O14" s="22"/>
      <c r="P14" s="22"/>
      <c r="Q14" s="22">
        <v>14800</v>
      </c>
    </row>
    <row r="15" ht="37" customHeight="1" spans="1:17">
      <c r="A15" s="102" t="s">
        <v>181</v>
      </c>
      <c r="B15" s="90" t="s">
        <v>335</v>
      </c>
      <c r="C15" s="90" t="s">
        <v>336</v>
      </c>
      <c r="D15" s="103" t="s">
        <v>338</v>
      </c>
      <c r="E15" s="104">
        <v>120</v>
      </c>
      <c r="F15" s="22">
        <v>22200</v>
      </c>
      <c r="G15" s="22">
        <v>22200</v>
      </c>
      <c r="H15" s="22">
        <v>22200</v>
      </c>
      <c r="I15" s="22"/>
      <c r="J15" s="22"/>
      <c r="K15" s="22"/>
      <c r="L15" s="22"/>
      <c r="M15" s="22"/>
      <c r="N15" s="22"/>
      <c r="O15" s="22"/>
      <c r="P15" s="22"/>
      <c r="Q15" s="22"/>
    </row>
    <row r="16" ht="37" customHeight="1" spans="1:17">
      <c r="A16" s="102" t="s">
        <v>181</v>
      </c>
      <c r="B16" s="90" t="s">
        <v>339</v>
      </c>
      <c r="C16" s="90" t="s">
        <v>340</v>
      </c>
      <c r="D16" s="103" t="s">
        <v>330</v>
      </c>
      <c r="E16" s="104">
        <v>1</v>
      </c>
      <c r="F16" s="22">
        <v>110000</v>
      </c>
      <c r="G16" s="22">
        <v>110000</v>
      </c>
      <c r="H16" s="22"/>
      <c r="I16" s="22"/>
      <c r="J16" s="22"/>
      <c r="K16" s="22"/>
      <c r="L16" s="22">
        <v>110000</v>
      </c>
      <c r="M16" s="22"/>
      <c r="N16" s="22"/>
      <c r="O16" s="22"/>
      <c r="P16" s="22"/>
      <c r="Q16" s="22">
        <v>110000</v>
      </c>
    </row>
    <row r="17" ht="37" customHeight="1" spans="1:17">
      <c r="A17" s="102" t="s">
        <v>223</v>
      </c>
      <c r="B17" s="90" t="s">
        <v>341</v>
      </c>
      <c r="C17" s="90" t="s">
        <v>342</v>
      </c>
      <c r="D17" s="103" t="s">
        <v>343</v>
      </c>
      <c r="E17" s="104">
        <v>2</v>
      </c>
      <c r="F17" s="22">
        <v>1940</v>
      </c>
      <c r="G17" s="22">
        <v>1940</v>
      </c>
      <c r="H17" s="22">
        <v>1940</v>
      </c>
      <c r="I17" s="22"/>
      <c r="J17" s="22"/>
      <c r="K17" s="22"/>
      <c r="L17" s="22"/>
      <c r="M17" s="22"/>
      <c r="N17" s="22"/>
      <c r="O17" s="22"/>
      <c r="P17" s="22"/>
      <c r="Q17" s="22"/>
    </row>
    <row r="18" ht="37" customHeight="1" spans="1:17">
      <c r="A18" s="102" t="s">
        <v>223</v>
      </c>
      <c r="B18" s="90" t="s">
        <v>344</v>
      </c>
      <c r="C18" s="90" t="s">
        <v>345</v>
      </c>
      <c r="D18" s="103" t="s">
        <v>346</v>
      </c>
      <c r="E18" s="104">
        <v>4</v>
      </c>
      <c r="F18" s="22">
        <v>3000</v>
      </c>
      <c r="G18" s="22">
        <v>3000</v>
      </c>
      <c r="H18" s="22">
        <v>3000</v>
      </c>
      <c r="I18" s="22"/>
      <c r="J18" s="22"/>
      <c r="K18" s="22"/>
      <c r="L18" s="22"/>
      <c r="M18" s="22"/>
      <c r="N18" s="22"/>
      <c r="O18" s="22"/>
      <c r="P18" s="22"/>
      <c r="Q18" s="22"/>
    </row>
    <row r="19" ht="37" customHeight="1" spans="1:17">
      <c r="A19" s="93" t="s">
        <v>95</v>
      </c>
      <c r="B19" s="94"/>
      <c r="C19" s="94"/>
      <c r="D19" s="94"/>
      <c r="E19" s="101"/>
      <c r="F19" s="22">
        <v>216940</v>
      </c>
      <c r="G19" s="22">
        <v>283310.31</v>
      </c>
      <c r="H19" s="22">
        <v>93510.31</v>
      </c>
      <c r="I19" s="22"/>
      <c r="J19" s="22"/>
      <c r="K19" s="22"/>
      <c r="L19" s="22">
        <v>189800</v>
      </c>
      <c r="M19" s="22"/>
      <c r="N19" s="22"/>
      <c r="O19" s="22"/>
      <c r="P19" s="22"/>
      <c r="Q19" s="22">
        <v>189800</v>
      </c>
    </row>
  </sheetData>
  <mergeCells count="16">
    <mergeCell ref="A2:Q2"/>
    <mergeCell ref="A3:F3"/>
    <mergeCell ref="G4:Q4"/>
    <mergeCell ref="L5:Q5"/>
    <mergeCell ref="A19:E19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ageMargins left="0.751388888888889" right="0.751388888888889" top="1" bottom="1" header="0.5" footer="0.5"/>
  <pageSetup paperSize="9" scale="57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Q11"/>
  <sheetViews>
    <sheetView showZeros="0" workbookViewId="0">
      <selection activeCell="F17" sqref="F17"/>
    </sheetView>
  </sheetViews>
  <sheetFormatPr defaultColWidth="9.14166666666667" defaultRowHeight="14.25" customHeight="1"/>
  <cols>
    <col min="1" max="1" width="22.25" customWidth="1"/>
    <col min="2" max="3" width="17.6333333333333" customWidth="1"/>
    <col min="4" max="14" width="11.3833333333333" customWidth="1"/>
  </cols>
  <sheetData>
    <row r="1" ht="13.5" customHeight="1" spans="1:17">
      <c r="A1" s="63"/>
      <c r="B1" s="63"/>
      <c r="C1" s="63"/>
      <c r="D1" s="63"/>
      <c r="E1" s="63"/>
      <c r="F1" s="63"/>
      <c r="G1" s="63"/>
      <c r="H1" s="69"/>
      <c r="I1" s="63"/>
      <c r="J1" s="63"/>
      <c r="K1" s="63"/>
      <c r="L1" s="46"/>
      <c r="M1" s="70"/>
      <c r="N1" s="71" t="s">
        <v>347</v>
      </c>
    </row>
    <row r="2" ht="27.75" customHeight="1" spans="1:17">
      <c r="A2" s="59" t="s">
        <v>348</v>
      </c>
      <c r="B2" s="72"/>
      <c r="C2" s="72"/>
      <c r="D2" s="72"/>
      <c r="E2" s="72"/>
      <c r="F2" s="72"/>
      <c r="G2" s="72"/>
      <c r="H2" s="73"/>
      <c r="I2" s="72"/>
      <c r="J2" s="72"/>
      <c r="K2" s="72"/>
      <c r="L2" s="48"/>
      <c r="M2" s="73"/>
      <c r="N2" s="72"/>
    </row>
    <row r="3" ht="18.75" customHeight="1" spans="1:17">
      <c r="A3" s="60" t="str">
        <f>"单位名称："&amp;"云南省水文水资源局保山分局"</f>
        <v>单位名称：云南省水文水资源局保山分局</v>
      </c>
      <c r="B3" s="61"/>
      <c r="C3" s="61"/>
      <c r="D3" s="61"/>
      <c r="E3" s="61"/>
      <c r="F3" s="61"/>
      <c r="G3" s="61"/>
      <c r="H3" s="69"/>
      <c r="I3" s="63"/>
      <c r="J3" s="63"/>
      <c r="K3" s="63"/>
      <c r="L3" s="64"/>
      <c r="M3" s="74"/>
      <c r="N3" s="75" t="s">
        <v>2</v>
      </c>
    </row>
    <row r="4" ht="29" customHeight="1" spans="1:17">
      <c r="A4" s="9" t="s">
        <v>318</v>
      </c>
      <c r="B4" s="76" t="s">
        <v>349</v>
      </c>
      <c r="C4" s="76" t="s">
        <v>350</v>
      </c>
      <c r="D4" s="77" t="s">
        <v>135</v>
      </c>
      <c r="E4" s="77"/>
      <c r="F4" s="77"/>
      <c r="G4" s="77"/>
      <c r="H4" s="78"/>
      <c r="I4" s="77"/>
      <c r="J4" s="77"/>
      <c r="K4" s="77"/>
      <c r="L4" s="79"/>
      <c r="M4" s="78"/>
      <c r="N4" s="80"/>
    </row>
    <row r="5" ht="29" customHeight="1" spans="1:17">
      <c r="A5" s="14"/>
      <c r="B5" s="81"/>
      <c r="C5" s="81"/>
      <c r="D5" s="81" t="s">
        <v>30</v>
      </c>
      <c r="E5" s="81" t="s">
        <v>33</v>
      </c>
      <c r="F5" s="81" t="s">
        <v>324</v>
      </c>
      <c r="G5" s="81" t="s">
        <v>325</v>
      </c>
      <c r="H5" s="82" t="s">
        <v>326</v>
      </c>
      <c r="I5" s="83" t="s">
        <v>327</v>
      </c>
      <c r="J5" s="83"/>
      <c r="K5" s="83"/>
      <c r="L5" s="84"/>
      <c r="M5" s="85"/>
      <c r="N5" s="86"/>
    </row>
    <row r="6" ht="54" customHeight="1" spans="1:17">
      <c r="A6" s="17"/>
      <c r="B6" s="86"/>
      <c r="C6" s="86"/>
      <c r="D6" s="86"/>
      <c r="E6" s="86"/>
      <c r="F6" s="86"/>
      <c r="G6" s="86"/>
      <c r="H6" s="87"/>
      <c r="I6" s="86" t="s">
        <v>32</v>
      </c>
      <c r="J6" s="86" t="s">
        <v>43</v>
      </c>
      <c r="K6" s="86" t="s">
        <v>142</v>
      </c>
      <c r="L6" s="88" t="s">
        <v>39</v>
      </c>
      <c r="M6" s="87" t="s">
        <v>40</v>
      </c>
      <c r="N6" s="86" t="s">
        <v>41</v>
      </c>
    </row>
    <row r="7" ht="34" customHeight="1" spans="1:17">
      <c r="A7" s="17">
        <v>1</v>
      </c>
      <c r="B7" s="86">
        <v>2</v>
      </c>
      <c r="C7" s="86">
        <v>3</v>
      </c>
      <c r="D7" s="87">
        <v>4</v>
      </c>
      <c r="E7" s="87">
        <v>5</v>
      </c>
      <c r="F7" s="87">
        <v>6</v>
      </c>
      <c r="G7" s="87">
        <v>7</v>
      </c>
      <c r="H7" s="87">
        <v>8</v>
      </c>
      <c r="I7" s="87">
        <v>9</v>
      </c>
      <c r="J7" s="87">
        <v>10</v>
      </c>
      <c r="K7" s="87">
        <v>11</v>
      </c>
      <c r="L7" s="87">
        <v>12</v>
      </c>
      <c r="M7" s="87">
        <v>13</v>
      </c>
      <c r="N7" s="87">
        <v>14</v>
      </c>
    </row>
    <row r="8" ht="34" customHeight="1" spans="1:17">
      <c r="A8" s="89"/>
      <c r="B8" s="90"/>
      <c r="C8" s="90"/>
      <c r="D8" s="91"/>
      <c r="E8" s="91"/>
      <c r="F8" s="91"/>
      <c r="G8" s="91"/>
      <c r="H8" s="91"/>
      <c r="I8" s="91"/>
      <c r="J8" s="91"/>
      <c r="K8" s="91"/>
      <c r="L8" s="92"/>
      <c r="M8" s="91"/>
      <c r="N8" s="91"/>
    </row>
    <row r="9" ht="34" customHeight="1" spans="1:17">
      <c r="A9" s="89"/>
      <c r="B9" s="90"/>
      <c r="C9" s="90"/>
      <c r="D9" s="91"/>
      <c r="E9" s="91"/>
      <c r="F9" s="91"/>
      <c r="G9" s="91"/>
      <c r="H9" s="91"/>
      <c r="I9" s="91"/>
      <c r="J9" s="91"/>
      <c r="K9" s="91"/>
      <c r="L9" s="92"/>
      <c r="M9" s="91"/>
      <c r="N9" s="91"/>
    </row>
    <row r="10" ht="34" customHeight="1" spans="1:17">
      <c r="A10" s="93" t="s">
        <v>95</v>
      </c>
      <c r="B10" s="94"/>
      <c r="C10" s="95"/>
      <c r="D10" s="91"/>
      <c r="E10" s="91"/>
      <c r="F10" s="91"/>
      <c r="G10" s="91"/>
      <c r="H10" s="91"/>
      <c r="I10" s="91"/>
      <c r="J10" s="91"/>
      <c r="K10" s="91"/>
      <c r="L10" s="92"/>
      <c r="M10" s="91"/>
      <c r="N10" s="91"/>
    </row>
    <row r="11" s="45" customFormat="1" ht="37" customHeight="1" spans="1:17">
      <c r="A11" s="34" t="s">
        <v>351</v>
      </c>
      <c r="B11" s="34"/>
      <c r="C11" s="34"/>
      <c r="D11" s="34"/>
      <c r="E11" s="34"/>
      <c r="F11" s="34"/>
      <c r="G11" s="34"/>
      <c r="H11" s="34"/>
      <c r="I11" s="34"/>
      <c r="J11" s="34"/>
      <c r="K11" s="34"/>
      <c r="L11" s="34"/>
      <c r="M11" s="34"/>
      <c r="N11" s="34"/>
      <c r="O11" s="57"/>
      <c r="P11" s="57"/>
      <c r="Q11" s="57"/>
    </row>
  </sheetData>
  <mergeCells count="14">
    <mergeCell ref="A2:N2"/>
    <mergeCell ref="A3:C3"/>
    <mergeCell ref="D4:N4"/>
    <mergeCell ref="I5:N5"/>
    <mergeCell ref="A10:C10"/>
    <mergeCell ref="A11:N11"/>
    <mergeCell ref="A4:A6"/>
    <mergeCell ref="B4:B6"/>
    <mergeCell ref="C4:C6"/>
    <mergeCell ref="D5:D6"/>
    <mergeCell ref="E5:E6"/>
    <mergeCell ref="F5:F6"/>
    <mergeCell ref="G5:G6"/>
    <mergeCell ref="H5:H6"/>
  </mergeCells>
  <pageMargins left="0.751388888888889" right="0.751388888888889" top="1" bottom="1" header="0.5" footer="0.5"/>
  <pageSetup paperSize="9" scale="72" orientation="landscape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X9"/>
  <sheetViews>
    <sheetView showZeros="0" workbookViewId="0">
      <selection activeCell="A9" sqref="A9:W9"/>
    </sheetView>
  </sheetViews>
  <sheetFormatPr defaultColWidth="9.14166666666667" defaultRowHeight="14.25" customHeight="1"/>
  <cols>
    <col min="1" max="1" width="21.6333333333333" customWidth="1"/>
    <col min="2" max="4" width="13.1333333333333" customWidth="1"/>
    <col min="5" max="23" width="8.38333333333333" customWidth="1"/>
    <col min="24" max="24" width="14.3833333333333" customWidth="1"/>
  </cols>
  <sheetData>
    <row r="1" ht="13.5" customHeight="1" spans="1:24">
      <c r="D1" s="58"/>
      <c r="W1" s="46"/>
      <c r="X1" s="46" t="s">
        <v>352</v>
      </c>
    </row>
    <row r="2" ht="27.75" customHeight="1" spans="1:24">
      <c r="A2" s="59" t="s">
        <v>353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</row>
    <row r="3" ht="18" customHeight="1" spans="1:24">
      <c r="A3" s="60" t="str">
        <f>"单位名称："&amp;"云南省水文水资源局保山分局"</f>
        <v>单位名称：云南省水文水资源局保山分局</v>
      </c>
      <c r="B3" s="61"/>
      <c r="C3" s="61"/>
      <c r="D3" s="62"/>
      <c r="E3" s="63"/>
      <c r="F3" s="63"/>
      <c r="G3" s="63"/>
      <c r="H3" s="63"/>
      <c r="I3" s="63"/>
      <c r="W3" s="64"/>
      <c r="X3" s="64" t="s">
        <v>2</v>
      </c>
    </row>
    <row r="4" ht="37" customHeight="1" spans="1:24">
      <c r="A4" s="15" t="s">
        <v>354</v>
      </c>
      <c r="B4" s="10" t="s">
        <v>135</v>
      </c>
      <c r="C4" s="11"/>
      <c r="D4" s="11"/>
      <c r="E4" s="65" t="s">
        <v>355</v>
      </c>
      <c r="F4" s="65"/>
      <c r="G4" s="65"/>
      <c r="H4" s="65"/>
      <c r="I4" s="65"/>
      <c r="J4" s="65"/>
      <c r="K4" s="65"/>
      <c r="L4" s="65"/>
      <c r="M4" s="65"/>
      <c r="N4" s="65"/>
      <c r="O4" s="65"/>
      <c r="P4" s="65"/>
      <c r="Q4" s="65"/>
      <c r="R4" s="65"/>
      <c r="S4" s="65"/>
      <c r="T4" s="65"/>
      <c r="U4" s="65"/>
      <c r="V4" s="65"/>
      <c r="W4" s="65"/>
      <c r="X4" s="65"/>
    </row>
    <row r="5" ht="60" customHeight="1" spans="1:24">
      <c r="A5" s="18"/>
      <c r="B5" s="28" t="s">
        <v>30</v>
      </c>
      <c r="C5" s="9" t="s">
        <v>33</v>
      </c>
      <c r="D5" s="66" t="s">
        <v>356</v>
      </c>
      <c r="E5" s="65" t="s">
        <v>357</v>
      </c>
      <c r="F5" s="65" t="s">
        <v>358</v>
      </c>
      <c r="G5" s="65" t="s">
        <v>359</v>
      </c>
      <c r="H5" s="65" t="s">
        <v>360</v>
      </c>
      <c r="I5" s="65" t="s">
        <v>361</v>
      </c>
      <c r="J5" s="65" t="s">
        <v>362</v>
      </c>
      <c r="K5" s="65" t="s">
        <v>363</v>
      </c>
      <c r="L5" s="49" t="s">
        <v>364</v>
      </c>
      <c r="M5" s="49" t="s">
        <v>365</v>
      </c>
      <c r="N5" s="49" t="s">
        <v>366</v>
      </c>
      <c r="O5" s="49" t="s">
        <v>367</v>
      </c>
      <c r="P5" s="49" t="s">
        <v>368</v>
      </c>
      <c r="Q5" s="49" t="s">
        <v>369</v>
      </c>
      <c r="R5" s="49" t="s">
        <v>370</v>
      </c>
      <c r="S5" s="49" t="s">
        <v>371</v>
      </c>
      <c r="T5" s="49" t="s">
        <v>372</v>
      </c>
      <c r="U5" s="49" t="s">
        <v>373</v>
      </c>
      <c r="V5" s="49" t="s">
        <v>374</v>
      </c>
      <c r="W5" s="49" t="s">
        <v>375</v>
      </c>
      <c r="X5" s="49" t="s">
        <v>376</v>
      </c>
    </row>
    <row r="6" ht="19.5" customHeight="1" spans="1:24">
      <c r="A6" s="65">
        <v>1</v>
      </c>
      <c r="B6" s="65">
        <v>2</v>
      </c>
      <c r="C6" s="65">
        <v>3</v>
      </c>
      <c r="D6" s="10">
        <v>4</v>
      </c>
      <c r="E6" s="65">
        <v>5</v>
      </c>
      <c r="F6" s="65">
        <v>6</v>
      </c>
      <c r="G6" s="65">
        <v>7</v>
      </c>
      <c r="H6" s="10">
        <v>8</v>
      </c>
      <c r="I6" s="65">
        <v>9</v>
      </c>
      <c r="J6" s="65">
        <v>10</v>
      </c>
      <c r="K6" s="65">
        <v>11</v>
      </c>
      <c r="L6" s="10">
        <v>12</v>
      </c>
      <c r="M6" s="65">
        <v>13</v>
      </c>
      <c r="N6" s="65">
        <v>14</v>
      </c>
      <c r="O6" s="65">
        <v>15</v>
      </c>
      <c r="P6" s="10">
        <v>16</v>
      </c>
      <c r="Q6" s="65">
        <v>17</v>
      </c>
      <c r="R6" s="65">
        <v>18</v>
      </c>
      <c r="S6" s="65">
        <v>19</v>
      </c>
      <c r="T6" s="10">
        <v>20</v>
      </c>
      <c r="U6" s="10">
        <v>21</v>
      </c>
      <c r="V6" s="10">
        <v>22</v>
      </c>
      <c r="W6" s="65">
        <v>23</v>
      </c>
      <c r="X6" s="65">
        <v>24</v>
      </c>
    </row>
    <row r="7" ht="28.4" customHeight="1" spans="1:24">
      <c r="A7" s="30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67"/>
      <c r="X7" s="22"/>
    </row>
    <row r="8" ht="29.9" customHeight="1" spans="1:24">
      <c r="A8" s="30"/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67"/>
      <c r="X8" s="22"/>
    </row>
    <row r="9" s="45" customFormat="1" ht="33" customHeight="1" spans="1:24">
      <c r="A9" s="68" t="s">
        <v>377</v>
      </c>
      <c r="B9" s="68"/>
      <c r="C9" s="68"/>
      <c r="D9" s="68"/>
      <c r="E9" s="68"/>
      <c r="F9" s="68"/>
      <c r="G9" s="68"/>
      <c r="H9" s="68"/>
      <c r="I9" s="68"/>
      <c r="J9" s="68"/>
      <c r="K9" s="68"/>
      <c r="L9" s="68"/>
      <c r="M9" s="68"/>
      <c r="N9" s="68"/>
      <c r="O9" s="68"/>
      <c r="P9" s="68"/>
      <c r="Q9" s="68"/>
      <c r="R9" s="68"/>
      <c r="S9" s="68"/>
      <c r="T9" s="68"/>
      <c r="U9" s="68"/>
      <c r="V9" s="68"/>
      <c r="W9" s="68"/>
    </row>
  </sheetData>
  <mergeCells count="6">
    <mergeCell ref="A2:X2"/>
    <mergeCell ref="A3:I3"/>
    <mergeCell ref="B4:D4"/>
    <mergeCell ref="E4:X4"/>
    <mergeCell ref="A9:W9"/>
    <mergeCell ref="A4:A5"/>
  </mergeCells>
  <pageMargins left="0.751388888888889" right="0.751388888888889" top="1" bottom="1" header="0.5" footer="0.5"/>
  <pageSetup paperSize="9" scale="56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K8"/>
  <sheetViews>
    <sheetView showZeros="0" workbookViewId="0">
      <selection activeCell="K3" sqref="K3"/>
    </sheetView>
  </sheetViews>
  <sheetFormatPr defaultColWidth="9.14166666666667" defaultRowHeight="12" customHeight="1" outlineLevelRow="7"/>
  <cols>
    <col min="1" max="1" width="24.8833333333333" customWidth="1"/>
    <col min="2" max="2" width="22.5" customWidth="1"/>
    <col min="3" max="3" width="16.3166666666667" customWidth="1"/>
    <col min="4" max="4" width="15.6" customWidth="1"/>
    <col min="5" max="5" width="16.3833333333333" customWidth="1"/>
    <col min="6" max="6" width="11.2833333333333" customWidth="1"/>
    <col min="7" max="7" width="14.8833333333333" customWidth="1"/>
    <col min="8" max="8" width="10.8833333333333" customWidth="1"/>
    <col min="9" max="9" width="13.425" customWidth="1"/>
    <col min="10" max="10" width="17.5" customWidth="1"/>
  </cols>
  <sheetData>
    <row r="1" ht="28" customHeight="1" spans="1:11">
      <c r="J1" s="46" t="s">
        <v>378</v>
      </c>
    </row>
    <row r="2" ht="28.5" customHeight="1" spans="1:11">
      <c r="A2" s="47" t="s">
        <v>379</v>
      </c>
      <c r="B2" s="27"/>
      <c r="C2" s="27"/>
      <c r="D2" s="27"/>
      <c r="E2" s="27"/>
      <c r="F2" s="48"/>
      <c r="G2" s="27"/>
      <c r="H2" s="48"/>
      <c r="I2" s="48"/>
      <c r="J2" s="27"/>
    </row>
    <row r="3" ht="36" customHeight="1" spans="1:11">
      <c r="A3" s="4" t="str">
        <f>"单位名称："&amp;"云南省水文水资源局保山分局"</f>
        <v>单位名称：云南省水文水资源局保山分局</v>
      </c>
    </row>
    <row r="4" ht="44.25" customHeight="1" spans="1:11">
      <c r="A4" s="49" t="s">
        <v>234</v>
      </c>
      <c r="B4" s="49" t="s">
        <v>235</v>
      </c>
      <c r="C4" s="49" t="s">
        <v>236</v>
      </c>
      <c r="D4" s="49" t="s">
        <v>237</v>
      </c>
      <c r="E4" s="49" t="s">
        <v>238</v>
      </c>
      <c r="F4" s="50" t="s">
        <v>239</v>
      </c>
      <c r="G4" s="49" t="s">
        <v>240</v>
      </c>
      <c r="H4" s="50" t="s">
        <v>241</v>
      </c>
      <c r="I4" s="50" t="s">
        <v>242</v>
      </c>
      <c r="J4" s="49" t="s">
        <v>243</v>
      </c>
    </row>
    <row r="5" ht="27" customHeight="1" spans="1:11">
      <c r="A5" s="49">
        <v>1</v>
      </c>
      <c r="B5" s="49">
        <v>2</v>
      </c>
      <c r="C5" s="49">
        <v>3</v>
      </c>
      <c r="D5" s="49">
        <v>4</v>
      </c>
      <c r="E5" s="49">
        <v>5</v>
      </c>
      <c r="F5" s="50">
        <v>6</v>
      </c>
      <c r="G5" s="49">
        <v>7</v>
      </c>
      <c r="H5" s="50">
        <v>8</v>
      </c>
      <c r="I5" s="50">
        <v>9</v>
      </c>
      <c r="J5" s="49">
        <v>10</v>
      </c>
    </row>
    <row r="6" ht="27" customHeight="1" spans="1:11">
      <c r="A6" s="51"/>
      <c r="B6" s="52"/>
      <c r="C6" s="52"/>
      <c r="D6" s="52"/>
      <c r="E6" s="53"/>
      <c r="F6" s="54"/>
      <c r="G6" s="53"/>
      <c r="H6" s="54"/>
      <c r="I6" s="54"/>
      <c r="J6" s="53"/>
    </row>
    <row r="7" ht="30" customHeight="1" spans="1:11">
      <c r="A7" s="51"/>
      <c r="B7" s="55"/>
      <c r="C7" s="55"/>
      <c r="D7" s="55"/>
      <c r="E7" s="51"/>
      <c r="F7" s="55"/>
      <c r="G7" s="51"/>
      <c r="H7" s="55"/>
      <c r="I7" s="55"/>
      <c r="J7" s="56"/>
    </row>
    <row r="8" s="45" customFormat="1" ht="50" customHeight="1" spans="1:11">
      <c r="A8" s="34" t="s">
        <v>380</v>
      </c>
      <c r="B8" s="34"/>
      <c r="C8" s="34"/>
      <c r="D8" s="34"/>
      <c r="E8" s="34"/>
      <c r="F8" s="34"/>
      <c r="G8" s="34"/>
      <c r="H8" s="34"/>
      <c r="I8" s="34"/>
      <c r="J8" s="34"/>
      <c r="K8" s="57"/>
    </row>
  </sheetData>
  <mergeCells count="3">
    <mergeCell ref="A2:J2"/>
    <mergeCell ref="A3:H3"/>
    <mergeCell ref="A8:J8"/>
  </mergeCells>
  <pageMargins left="0.751388888888889" right="0.751388888888889" top="1" bottom="1" header="0.5" footer="0.5"/>
  <pageSetup paperSize="9" scale="81" orientation="landscape" horizontalDpi="600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H18"/>
  <sheetViews>
    <sheetView showZeros="0" workbookViewId="0">
      <selection activeCell="C4" sqref="C4:C5"/>
    </sheetView>
  </sheetViews>
  <sheetFormatPr defaultColWidth="8.85" defaultRowHeight="15" customHeight="1" outlineLevelCol="7"/>
  <cols>
    <col min="1" max="1" width="36.0333333333333" customWidth="1"/>
    <col min="2" max="2" width="19.7416666666667" customWidth="1"/>
    <col min="3" max="3" width="33.3166666666667" customWidth="1"/>
    <col min="4" max="4" width="34.7416666666667" customWidth="1"/>
    <col min="5" max="5" width="14.45" customWidth="1"/>
    <col min="6" max="6" width="14" customWidth="1"/>
    <col min="7" max="7" width="17.3166666666667" customWidth="1"/>
    <col min="8" max="8" width="18.8833333333333" customWidth="1"/>
  </cols>
  <sheetData>
    <row r="1" ht="18.75" customHeight="1" spans="1:8">
      <c r="A1" s="35"/>
      <c r="B1" s="35"/>
      <c r="C1" s="35"/>
      <c r="D1" s="35"/>
      <c r="E1" s="35"/>
      <c r="F1" s="35"/>
      <c r="G1" s="35"/>
      <c r="H1" s="36" t="s">
        <v>381</v>
      </c>
    </row>
    <row r="2" ht="30.65" customHeight="1" spans="1:8">
      <c r="A2" s="37" t="s">
        <v>382</v>
      </c>
      <c r="B2" s="37"/>
      <c r="C2" s="37"/>
      <c r="D2" s="37"/>
      <c r="E2" s="37"/>
      <c r="F2" s="37"/>
      <c r="G2" s="37"/>
      <c r="H2" s="37"/>
    </row>
    <row r="3" ht="18.75" customHeight="1" spans="1:8">
      <c r="A3" s="35" t="str">
        <f>"单位名称："&amp;"云南省水文水资源局保山分局"</f>
        <v>单位名称：云南省水文水资源局保山分局</v>
      </c>
      <c r="B3" s="35"/>
      <c r="C3" s="35"/>
      <c r="D3" s="35"/>
      <c r="E3" s="35"/>
      <c r="F3" s="35"/>
      <c r="G3" s="35"/>
      <c r="H3" s="35"/>
    </row>
    <row r="4" ht="18.75" customHeight="1" spans="1:8">
      <c r="A4" s="38" t="s">
        <v>128</v>
      </c>
      <c r="B4" s="38" t="s">
        <v>383</v>
      </c>
      <c r="C4" s="38" t="s">
        <v>384</v>
      </c>
      <c r="D4" s="38" t="s">
        <v>385</v>
      </c>
      <c r="E4" s="38" t="s">
        <v>386</v>
      </c>
      <c r="F4" s="38" t="s">
        <v>387</v>
      </c>
      <c r="G4" s="38"/>
      <c r="H4" s="38"/>
    </row>
    <row r="5" ht="18.75" customHeight="1" spans="1:8">
      <c r="A5" s="38"/>
      <c r="B5" s="38"/>
      <c r="C5" s="38"/>
      <c r="D5" s="38"/>
      <c r="E5" s="38"/>
      <c r="F5" s="38" t="s">
        <v>322</v>
      </c>
      <c r="G5" s="38" t="s">
        <v>388</v>
      </c>
      <c r="H5" s="38" t="s">
        <v>389</v>
      </c>
    </row>
    <row r="6" ht="18.75" customHeight="1" spans="1:8">
      <c r="A6" s="39" t="s">
        <v>112</v>
      </c>
      <c r="B6" s="39" t="s">
        <v>113</v>
      </c>
      <c r="C6" s="39" t="s">
        <v>114</v>
      </c>
      <c r="D6" s="39" t="s">
        <v>115</v>
      </c>
      <c r="E6" s="39" t="s">
        <v>116</v>
      </c>
      <c r="F6" s="39" t="s">
        <v>117</v>
      </c>
      <c r="G6" s="39" t="s">
        <v>390</v>
      </c>
      <c r="H6" s="39" t="s">
        <v>391</v>
      </c>
    </row>
    <row r="7" ht="29.9" customHeight="1" spans="1:8">
      <c r="A7" s="40" t="s">
        <v>45</v>
      </c>
      <c r="B7" s="40" t="s">
        <v>392</v>
      </c>
      <c r="C7" s="40" t="s">
        <v>393</v>
      </c>
      <c r="D7" s="40" t="s">
        <v>394</v>
      </c>
      <c r="E7" s="38" t="s">
        <v>343</v>
      </c>
      <c r="F7" s="41">
        <v>1</v>
      </c>
      <c r="G7" s="42">
        <v>40000</v>
      </c>
      <c r="H7" s="42">
        <v>40000</v>
      </c>
    </row>
    <row r="8" ht="29.9" customHeight="1" spans="1:8">
      <c r="A8" s="40" t="s">
        <v>45</v>
      </c>
      <c r="B8" s="40" t="s">
        <v>392</v>
      </c>
      <c r="C8" s="40" t="s">
        <v>395</v>
      </c>
      <c r="D8" s="40" t="s">
        <v>396</v>
      </c>
      <c r="E8" s="38" t="s">
        <v>397</v>
      </c>
      <c r="F8" s="41">
        <v>10</v>
      </c>
      <c r="G8" s="42">
        <v>1200</v>
      </c>
      <c r="H8" s="42">
        <v>12000</v>
      </c>
    </row>
    <row r="9" ht="29.9" customHeight="1" spans="1:8">
      <c r="A9" s="40" t="s">
        <v>45</v>
      </c>
      <c r="B9" s="40" t="s">
        <v>392</v>
      </c>
      <c r="C9" s="40" t="s">
        <v>398</v>
      </c>
      <c r="D9" s="40" t="s">
        <v>399</v>
      </c>
      <c r="E9" s="38" t="s">
        <v>343</v>
      </c>
      <c r="F9" s="41">
        <v>2</v>
      </c>
      <c r="G9" s="42">
        <v>9000</v>
      </c>
      <c r="H9" s="42">
        <v>18000</v>
      </c>
    </row>
    <row r="10" ht="29.9" customHeight="1" spans="1:8">
      <c r="A10" s="40" t="s">
        <v>45</v>
      </c>
      <c r="B10" s="40" t="s">
        <v>392</v>
      </c>
      <c r="C10" s="40" t="s">
        <v>400</v>
      </c>
      <c r="D10" s="40" t="s">
        <v>401</v>
      </c>
      <c r="E10" s="38" t="s">
        <v>402</v>
      </c>
      <c r="F10" s="41">
        <v>2</v>
      </c>
      <c r="G10" s="42">
        <v>5000</v>
      </c>
      <c r="H10" s="42">
        <v>10000</v>
      </c>
    </row>
    <row r="11" ht="29.9" customHeight="1" spans="1:8">
      <c r="A11" s="40" t="s">
        <v>45</v>
      </c>
      <c r="B11" s="40" t="s">
        <v>392</v>
      </c>
      <c r="C11" s="40" t="s">
        <v>400</v>
      </c>
      <c r="D11" s="40" t="s">
        <v>403</v>
      </c>
      <c r="E11" s="38" t="s">
        <v>397</v>
      </c>
      <c r="F11" s="41">
        <v>4</v>
      </c>
      <c r="G11" s="42">
        <v>35000</v>
      </c>
      <c r="H11" s="42">
        <v>140000</v>
      </c>
    </row>
    <row r="12" ht="29.9" customHeight="1" spans="1:8">
      <c r="A12" s="40" t="s">
        <v>45</v>
      </c>
      <c r="B12" s="40" t="s">
        <v>392</v>
      </c>
      <c r="C12" s="40" t="s">
        <v>400</v>
      </c>
      <c r="D12" s="40" t="s">
        <v>404</v>
      </c>
      <c r="E12" s="38" t="s">
        <v>397</v>
      </c>
      <c r="F12" s="41">
        <v>1</v>
      </c>
      <c r="G12" s="42">
        <v>6000</v>
      </c>
      <c r="H12" s="42">
        <v>6000</v>
      </c>
    </row>
    <row r="13" ht="29.9" customHeight="1" spans="1:8">
      <c r="A13" s="40" t="s">
        <v>45</v>
      </c>
      <c r="B13" s="40" t="s">
        <v>392</v>
      </c>
      <c r="C13" s="40" t="s">
        <v>400</v>
      </c>
      <c r="D13" s="40" t="s">
        <v>405</v>
      </c>
      <c r="E13" s="38" t="s">
        <v>397</v>
      </c>
      <c r="F13" s="41">
        <v>1</v>
      </c>
      <c r="G13" s="42">
        <v>19000</v>
      </c>
      <c r="H13" s="42">
        <v>19000</v>
      </c>
    </row>
    <row r="14" ht="29.9" customHeight="1" spans="1:8">
      <c r="A14" s="40" t="s">
        <v>45</v>
      </c>
      <c r="B14" s="40" t="s">
        <v>392</v>
      </c>
      <c r="C14" s="40" t="s">
        <v>406</v>
      </c>
      <c r="D14" s="40" t="s">
        <v>407</v>
      </c>
      <c r="E14" s="38" t="s">
        <v>397</v>
      </c>
      <c r="F14" s="41">
        <v>1</v>
      </c>
      <c r="G14" s="42">
        <v>12000</v>
      </c>
      <c r="H14" s="42">
        <v>12000</v>
      </c>
    </row>
    <row r="15" ht="29.9" customHeight="1" spans="1:8">
      <c r="A15" s="40" t="s">
        <v>45</v>
      </c>
      <c r="B15" s="40" t="s">
        <v>392</v>
      </c>
      <c r="C15" s="40" t="s">
        <v>408</v>
      </c>
      <c r="D15" s="40" t="s">
        <v>409</v>
      </c>
      <c r="E15" s="38" t="s">
        <v>343</v>
      </c>
      <c r="F15" s="41">
        <v>1</v>
      </c>
      <c r="G15" s="42">
        <v>4000</v>
      </c>
      <c r="H15" s="42">
        <v>4000</v>
      </c>
    </row>
    <row r="16" ht="29.9" customHeight="1" spans="1:8">
      <c r="A16" s="40" t="s">
        <v>45</v>
      </c>
      <c r="B16" s="40" t="s">
        <v>392</v>
      </c>
      <c r="C16" s="40" t="s">
        <v>410</v>
      </c>
      <c r="D16" s="40" t="s">
        <v>411</v>
      </c>
      <c r="E16" s="38" t="s">
        <v>343</v>
      </c>
      <c r="F16" s="41">
        <v>1</v>
      </c>
      <c r="G16" s="42">
        <v>5600</v>
      </c>
      <c r="H16" s="42">
        <v>5600</v>
      </c>
    </row>
    <row r="17" ht="20.15" customHeight="1" spans="1:8">
      <c r="A17" s="38" t="s">
        <v>30</v>
      </c>
      <c r="B17" s="38"/>
      <c r="C17" s="38"/>
      <c r="D17" s="38"/>
      <c r="E17" s="38"/>
      <c r="F17" s="41">
        <v>24</v>
      </c>
      <c r="G17" s="42"/>
      <c r="H17" s="42">
        <v>266600</v>
      </c>
    </row>
    <row r="18" ht="19.5" customHeight="1" spans="1:8">
      <c r="A18" s="40" t="s">
        <v>412</v>
      </c>
      <c r="B18" s="40"/>
      <c r="C18" s="40"/>
      <c r="D18" s="40"/>
      <c r="E18" s="40"/>
      <c r="F18" s="43"/>
      <c r="G18" s="44"/>
      <c r="H18" s="44"/>
    </row>
  </sheetData>
  <mergeCells count="9">
    <mergeCell ref="A2:H2"/>
    <mergeCell ref="F4:H4"/>
    <mergeCell ref="A17:E17"/>
    <mergeCell ref="A18:H18"/>
    <mergeCell ref="A4:A5"/>
    <mergeCell ref="B4:B5"/>
    <mergeCell ref="C4:C5"/>
    <mergeCell ref="D4:D5"/>
    <mergeCell ref="E4:E5"/>
  </mergeCells>
  <pageMargins left="0.751388888888889" right="0.751388888888889" top="1" bottom="1" header="0.5" footer="0.5"/>
  <pageSetup paperSize="9" scale="70" orientation="landscape" horizontalDpi="600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K11"/>
  <sheetViews>
    <sheetView showZeros="0" workbookViewId="0">
      <selection activeCell="G15" sqref="G15"/>
    </sheetView>
  </sheetViews>
  <sheetFormatPr defaultColWidth="9.14166666666667" defaultRowHeight="14.25" customHeight="1"/>
  <cols>
    <col min="1" max="1" width="16.3166666666667" customWidth="1"/>
    <col min="2" max="2" width="20.6333333333333" customWidth="1"/>
    <col min="3" max="3" width="17.3833333333333" customWidth="1"/>
    <col min="4" max="4" width="16.8833333333333" customWidth="1"/>
    <col min="5" max="5" width="17.6333333333333" customWidth="1"/>
    <col min="6" max="6" width="19.6" customWidth="1"/>
    <col min="7" max="7" width="16.8833333333333" customWidth="1"/>
    <col min="8" max="8" width="10.6333333333333" customWidth="1"/>
    <col min="9" max="10" width="15.3833333333333" customWidth="1"/>
    <col min="11" max="11" width="20.1333333333333" customWidth="1"/>
  </cols>
  <sheetData>
    <row r="1" ht="13.5" customHeight="1" spans="1:11">
      <c r="D1" s="1"/>
      <c r="E1" s="1"/>
      <c r="F1" s="1"/>
      <c r="G1" s="1"/>
      <c r="K1" s="2" t="s">
        <v>413</v>
      </c>
    </row>
    <row r="2" ht="27.75" customHeight="1" spans="1:11">
      <c r="A2" s="27" t="s">
        <v>414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13.5" customHeight="1" spans="1:11">
      <c r="A3" s="4" t="str">
        <f>"单位名称："&amp;"云南省水文水资源局保山分局"</f>
        <v>单位名称：云南省水文水资源局保山分局</v>
      </c>
      <c r="B3" s="5"/>
      <c r="C3" s="5"/>
      <c r="D3" s="5"/>
      <c r="E3" s="5"/>
      <c r="F3" s="5"/>
      <c r="G3" s="5"/>
      <c r="H3" s="6"/>
      <c r="I3" s="6"/>
      <c r="J3" s="6"/>
      <c r="K3" s="7" t="s">
        <v>2</v>
      </c>
    </row>
    <row r="4" ht="21.75" customHeight="1" spans="1:11">
      <c r="A4" s="8" t="s">
        <v>214</v>
      </c>
      <c r="B4" s="8" t="s">
        <v>130</v>
      </c>
      <c r="C4" s="8" t="s">
        <v>215</v>
      </c>
      <c r="D4" s="9" t="s">
        <v>131</v>
      </c>
      <c r="E4" s="9" t="s">
        <v>132</v>
      </c>
      <c r="F4" s="9" t="s">
        <v>133</v>
      </c>
      <c r="G4" s="9" t="s">
        <v>134</v>
      </c>
      <c r="H4" s="15" t="s">
        <v>30</v>
      </c>
      <c r="I4" s="10" t="s">
        <v>415</v>
      </c>
      <c r="J4" s="11"/>
      <c r="K4" s="12"/>
    </row>
    <row r="5" ht="21.75" customHeight="1" spans="1:11">
      <c r="A5" s="13"/>
      <c r="B5" s="13"/>
      <c r="C5" s="13"/>
      <c r="D5" s="14"/>
      <c r="E5" s="14"/>
      <c r="F5" s="14"/>
      <c r="G5" s="14"/>
      <c r="H5" s="28"/>
      <c r="I5" s="9" t="s">
        <v>33</v>
      </c>
      <c r="J5" s="9" t="s">
        <v>34</v>
      </c>
      <c r="K5" s="9" t="s">
        <v>35</v>
      </c>
    </row>
    <row r="6" ht="40.5" customHeight="1" spans="1:11">
      <c r="A6" s="16"/>
      <c r="B6" s="16"/>
      <c r="C6" s="16"/>
      <c r="D6" s="17"/>
      <c r="E6" s="17"/>
      <c r="F6" s="17"/>
      <c r="G6" s="17"/>
      <c r="H6" s="18"/>
      <c r="I6" s="17" t="s">
        <v>32</v>
      </c>
      <c r="J6" s="17"/>
      <c r="K6" s="17"/>
    </row>
    <row r="7" ht="21" customHeight="1" spans="1:11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29">
        <v>10</v>
      </c>
      <c r="K7" s="29">
        <v>11</v>
      </c>
    </row>
    <row r="8" ht="30.65" customHeight="1" spans="1:11">
      <c r="A8" s="30"/>
      <c r="B8" s="20"/>
      <c r="C8" s="30"/>
      <c r="D8" s="30"/>
      <c r="E8" s="30"/>
      <c r="F8" s="30"/>
      <c r="G8" s="30"/>
      <c r="H8" s="22"/>
      <c r="I8" s="22"/>
      <c r="J8" s="22"/>
      <c r="K8" s="22"/>
    </row>
    <row r="9" ht="30.65" customHeight="1" spans="1:11">
      <c r="A9" s="20"/>
      <c r="B9" s="20"/>
      <c r="C9" s="20"/>
      <c r="D9" s="20"/>
      <c r="E9" s="20"/>
      <c r="F9" s="20"/>
      <c r="G9" s="20"/>
      <c r="H9" s="22"/>
      <c r="I9" s="22"/>
      <c r="J9" s="22"/>
      <c r="K9" s="22"/>
    </row>
    <row r="10" ht="18.75" customHeight="1" spans="1:11">
      <c r="A10" s="31" t="s">
        <v>95</v>
      </c>
      <c r="B10" s="32"/>
      <c r="C10" s="32"/>
      <c r="D10" s="32"/>
      <c r="E10" s="32"/>
      <c r="F10" s="32"/>
      <c r="G10" s="33"/>
      <c r="H10" s="22"/>
      <c r="I10" s="22"/>
      <c r="J10" s="22"/>
      <c r="K10" s="22"/>
    </row>
    <row r="11" ht="43" customHeight="1" spans="1:11">
      <c r="A11" s="34" t="s">
        <v>416</v>
      </c>
      <c r="B11" s="34"/>
      <c r="C11" s="34"/>
      <c r="D11" s="34"/>
      <c r="E11" s="34"/>
      <c r="F11" s="34"/>
      <c r="G11" s="34"/>
      <c r="H11" s="34"/>
      <c r="I11" s="34"/>
      <c r="J11" s="34"/>
      <c r="K11" s="34"/>
    </row>
  </sheetData>
  <mergeCells count="16">
    <mergeCell ref="A2:K2"/>
    <mergeCell ref="A3:G3"/>
    <mergeCell ref="I4:K4"/>
    <mergeCell ref="A10:G10"/>
    <mergeCell ref="A11:K11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ageMargins left="0.751388888888889" right="0.751388888888889" top="1" bottom="1" header="0.5" footer="0.5"/>
  <pageSetup paperSize="9" scale="71" orientation="landscape" horizontalDpi="600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G11"/>
  <sheetViews>
    <sheetView showZeros="0" workbookViewId="0">
      <selection activeCell="E21" sqref="E21"/>
    </sheetView>
  </sheetViews>
  <sheetFormatPr defaultColWidth="9.14166666666667" defaultRowHeight="14.25" customHeight="1" outlineLevelCol="6"/>
  <cols>
    <col min="1" max="1" width="28.8833333333333" customWidth="1"/>
    <col min="2" max="2" width="19.6333333333333" customWidth="1"/>
    <col min="3" max="3" width="29.25" customWidth="1"/>
    <col min="4" max="4" width="17.0333333333333" customWidth="1"/>
    <col min="5" max="7" width="27.0333333333333" customWidth="1"/>
  </cols>
  <sheetData>
    <row r="1" ht="13.5" customHeight="1" spans="1:7">
      <c r="D1" s="1"/>
      <c r="G1" s="2" t="s">
        <v>417</v>
      </c>
    </row>
    <row r="2" ht="27.75" customHeight="1" spans="1:7">
      <c r="A2" s="3" t="s">
        <v>418</v>
      </c>
      <c r="B2" s="3"/>
      <c r="C2" s="3"/>
      <c r="D2" s="3"/>
      <c r="E2" s="3"/>
      <c r="F2" s="3"/>
      <c r="G2" s="3"/>
    </row>
    <row r="3" ht="30" customHeight="1" spans="1:7">
      <c r="A3" s="4" t="str">
        <f>"单位名称："&amp;"云南省水文水资源局保山分局"</f>
        <v>单位名称：云南省水文水资源局保山分局</v>
      </c>
      <c r="B3" s="5"/>
      <c r="C3" s="5"/>
      <c r="D3" s="5"/>
      <c r="E3" s="6"/>
      <c r="F3" s="6"/>
      <c r="G3" s="7" t="s">
        <v>2</v>
      </c>
    </row>
    <row r="4" ht="31" customHeight="1" spans="1:7">
      <c r="A4" s="8" t="s">
        <v>215</v>
      </c>
      <c r="B4" s="8" t="s">
        <v>214</v>
      </c>
      <c r="C4" s="8" t="s">
        <v>130</v>
      </c>
      <c r="D4" s="9" t="s">
        <v>419</v>
      </c>
      <c r="E4" s="10" t="s">
        <v>33</v>
      </c>
      <c r="F4" s="11"/>
      <c r="G4" s="12"/>
    </row>
    <row r="5" ht="21.75" customHeight="1" spans="1:7">
      <c r="A5" s="13"/>
      <c r="B5" s="13"/>
      <c r="C5" s="13"/>
      <c r="D5" s="14"/>
      <c r="E5" s="15" t="s">
        <v>420</v>
      </c>
      <c r="F5" s="9" t="s">
        <v>421</v>
      </c>
      <c r="G5" s="9" t="s">
        <v>422</v>
      </c>
    </row>
    <row r="6" ht="40.5" customHeight="1" spans="1:7">
      <c r="A6" s="16"/>
      <c r="B6" s="16"/>
      <c r="C6" s="16"/>
      <c r="D6" s="17"/>
      <c r="E6" s="18"/>
      <c r="F6" s="17" t="s">
        <v>32</v>
      </c>
      <c r="G6" s="17"/>
    </row>
    <row r="7" ht="24" customHeight="1" spans="1:7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</row>
    <row r="8" ht="29.9" customHeight="1" spans="1:7">
      <c r="A8" s="20" t="s">
        <v>45</v>
      </c>
      <c r="B8" s="21"/>
      <c r="C8" s="21"/>
      <c r="D8" s="20"/>
      <c r="E8" s="22">
        <v>2359400</v>
      </c>
      <c r="F8" s="22">
        <v>2359400</v>
      </c>
      <c r="G8" s="22">
        <v>2359400</v>
      </c>
    </row>
    <row r="9" ht="29.9" customHeight="1" spans="1:7">
      <c r="A9" s="20"/>
      <c r="B9" s="20" t="s">
        <v>423</v>
      </c>
      <c r="C9" s="20" t="s">
        <v>223</v>
      </c>
      <c r="D9" s="20" t="s">
        <v>424</v>
      </c>
      <c r="E9" s="22">
        <v>1399400</v>
      </c>
      <c r="F9" s="22">
        <v>1399400</v>
      </c>
      <c r="G9" s="22">
        <v>1399400</v>
      </c>
    </row>
    <row r="10" ht="29.9" customHeight="1" spans="1:7">
      <c r="A10" s="23"/>
      <c r="B10" s="20" t="s">
        <v>425</v>
      </c>
      <c r="C10" s="20" t="s">
        <v>218</v>
      </c>
      <c r="D10" s="20" t="s">
        <v>424</v>
      </c>
      <c r="E10" s="22">
        <v>960000</v>
      </c>
      <c r="F10" s="22">
        <v>960000</v>
      </c>
      <c r="G10" s="22">
        <v>960000</v>
      </c>
    </row>
    <row r="11" ht="33" customHeight="1" spans="1:7">
      <c r="A11" s="24" t="s">
        <v>30</v>
      </c>
      <c r="B11" s="25" t="s">
        <v>426</v>
      </c>
      <c r="C11" s="25"/>
      <c r="D11" s="26"/>
      <c r="E11" s="22">
        <v>2359400</v>
      </c>
      <c r="F11" s="22">
        <v>2359400</v>
      </c>
      <c r="G11" s="22">
        <v>2359400</v>
      </c>
    </row>
  </sheetData>
  <mergeCells count="11">
    <mergeCell ref="A2:G2"/>
    <mergeCell ref="A3:D3"/>
    <mergeCell ref="E4:G4"/>
    <mergeCell ref="A11:D11"/>
    <mergeCell ref="A4:A6"/>
    <mergeCell ref="B4:B6"/>
    <mergeCell ref="C4:C6"/>
    <mergeCell ref="D4:D6"/>
    <mergeCell ref="E5:E6"/>
    <mergeCell ref="F5:F6"/>
    <mergeCell ref="G5:G6"/>
  </mergeCells>
  <pageMargins left="0.751388888888889" right="0.751388888888889" top="1" bottom="1" header="0.5" footer="0.5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中央转移支付补助项目支出预算表11</vt:lpstr>
      <vt:lpstr>部门项目支出中期规划预算表12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刘丹妮</cp:lastModifiedBy>
  <dcterms:created xsi:type="dcterms:W3CDTF">2026-02-06T09:30:00Z</dcterms:created>
  <dcterms:modified xsi:type="dcterms:W3CDTF">2026-02-12T12:59:45Z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EF67D15269C547919449FD8B022E44E7_13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